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bb083q\Desktop\"/>
    </mc:Choice>
  </mc:AlternateContent>
  <xr:revisionPtr revIDLastSave="0" documentId="13_ncr:1_{189A522C-7D0F-4D34-BF9C-87BBE128FA4F}" xr6:coauthVersionLast="47" xr6:coauthVersionMax="47" xr10:uidLastSave="{00000000-0000-0000-0000-000000000000}"/>
  <bookViews>
    <workbookView xWindow="-110" yWindow="-110" windowWidth="19420" windowHeight="10420" xr2:uid="{34AD1E14-4DE6-40CF-A587-922D691106A8}"/>
  </bookViews>
  <sheets>
    <sheet name="Operations" sheetId="1" r:id="rId1"/>
    <sheet name="Maintenance" sheetId="2" r:id="rId2"/>
    <sheet name="Tooling" sheetId="3" r:id="rId3"/>
  </sheets>
  <definedNames>
    <definedName name="OLE_LINK1" localSheetId="0">Operations!#REF!</definedName>
    <definedName name="_xlnm.Print_Area" localSheetId="0">Operations!$A$1:$W$188</definedName>
    <definedName name="Recommendations" localSheetId="0">Operations!#REF!,Operations!#REF!,Operations!#REF!,Operations!#REF!</definedName>
    <definedName name="Recommendations">#REF!,#REF!,#REF!,#REF!</definedName>
    <definedName name="Recs" localSheetId="0">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Operations!#REF!</definedName>
    <definedName name="Recs">#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8" i="1" l="1"/>
  <c r="B188" i="1"/>
  <c r="A188" i="1"/>
  <c r="E187" i="1"/>
  <c r="B187" i="1"/>
  <c r="A187" i="1"/>
  <c r="E186" i="1"/>
  <c r="B186" i="1"/>
  <c r="A186" i="1"/>
  <c r="E185" i="1"/>
  <c r="B185" i="1"/>
  <c r="A185" i="1"/>
  <c r="E184" i="1"/>
  <c r="B184" i="1"/>
  <c r="A184" i="1"/>
  <c r="E183" i="1"/>
  <c r="B183" i="1"/>
  <c r="A183" i="1"/>
  <c r="E182" i="1"/>
  <c r="B182" i="1"/>
  <c r="A182" i="1"/>
  <c r="E181" i="1"/>
  <c r="B181" i="1"/>
  <c r="A181" i="1"/>
  <c r="E180" i="1"/>
  <c r="B180" i="1"/>
  <c r="A180" i="1"/>
  <c r="E179" i="1"/>
  <c r="B179" i="1"/>
  <c r="A179" i="1"/>
  <c r="E178" i="1"/>
  <c r="B178" i="1"/>
  <c r="A178" i="1"/>
  <c r="E177" i="1"/>
  <c r="B177" i="1"/>
  <c r="A177" i="1"/>
  <c r="E176" i="1"/>
  <c r="B176" i="1"/>
  <c r="A176" i="1"/>
  <c r="E175" i="1"/>
  <c r="B175" i="1"/>
  <c r="A175" i="1"/>
  <c r="E174" i="1"/>
  <c r="B174" i="1"/>
  <c r="A174" i="1"/>
  <c r="E173" i="1"/>
  <c r="B173" i="1"/>
  <c r="A173" i="1"/>
  <c r="E172" i="1"/>
  <c r="B172" i="1"/>
  <c r="A172" i="1"/>
  <c r="E171" i="1"/>
  <c r="B171" i="1"/>
  <c r="A171" i="1"/>
  <c r="E170" i="1"/>
  <c r="B170" i="1"/>
  <c r="A170" i="1"/>
  <c r="E169" i="1"/>
  <c r="B169" i="1"/>
  <c r="A169" i="1"/>
  <c r="E168" i="1"/>
  <c r="B168" i="1"/>
  <c r="A168" i="1"/>
  <c r="E167" i="1"/>
  <c r="B167" i="1"/>
  <c r="A167" i="1"/>
  <c r="E166" i="1"/>
  <c r="B166" i="1"/>
  <c r="A166" i="1"/>
  <c r="E165" i="1"/>
  <c r="B165" i="1"/>
  <c r="A165" i="1"/>
  <c r="A164" i="1"/>
  <c r="V161" i="1"/>
  <c r="M161" i="1"/>
  <c r="D161" i="1"/>
  <c r="M160" i="1"/>
  <c r="M159" i="1"/>
  <c r="T156" i="1"/>
  <c r="S156" i="1"/>
  <c r="O156" i="1"/>
  <c r="N156" i="1"/>
  <c r="J156" i="1"/>
  <c r="I156" i="1"/>
  <c r="G156" i="1"/>
  <c r="F156" i="1"/>
  <c r="B156" i="1"/>
  <c r="A156" i="1"/>
  <c r="T120" i="1"/>
  <c r="S120" i="1"/>
  <c r="O120" i="1"/>
  <c r="N120" i="1"/>
  <c r="J120" i="1"/>
  <c r="I120" i="1"/>
  <c r="G120" i="1"/>
  <c r="F120" i="1"/>
  <c r="B120" i="1"/>
  <c r="A120" i="1"/>
  <c r="W116" i="1"/>
  <c r="X116" i="1" s="1"/>
  <c r="O116" i="1"/>
  <c r="W115" i="1"/>
  <c r="O115" i="1"/>
  <c r="X115" i="1" s="1"/>
  <c r="W114" i="1"/>
  <c r="O114" i="1"/>
  <c r="X114" i="1" s="1"/>
  <c r="X113" i="1"/>
  <c r="W113" i="1"/>
  <c r="O113" i="1"/>
  <c r="W112" i="1"/>
  <c r="X112" i="1" s="1"/>
  <c r="O112" i="1"/>
  <c r="W111" i="1"/>
  <c r="O111" i="1"/>
  <c r="X111" i="1" s="1"/>
  <c r="W110" i="1"/>
  <c r="O110" i="1"/>
  <c r="X110" i="1" s="1"/>
  <c r="X109" i="1"/>
  <c r="W109" i="1"/>
  <c r="O109" i="1"/>
  <c r="W108" i="1"/>
  <c r="X108" i="1" s="1"/>
  <c r="O108" i="1"/>
  <c r="W107" i="1"/>
  <c r="O107" i="1"/>
  <c r="X107" i="1" s="1"/>
  <c r="W106" i="1"/>
  <c r="O106" i="1"/>
  <c r="X106" i="1" s="1"/>
  <c r="X105" i="1"/>
  <c r="W105" i="1"/>
  <c r="O105" i="1"/>
  <c r="W104" i="1"/>
  <c r="X104" i="1" s="1"/>
  <c r="O104" i="1"/>
  <c r="W103" i="1"/>
  <c r="O103" i="1"/>
  <c r="X103" i="1" s="1"/>
  <c r="W102" i="1"/>
  <c r="O102" i="1"/>
  <c r="X102" i="1" s="1"/>
  <c r="X101" i="1"/>
  <c r="W101" i="1"/>
  <c r="O101" i="1"/>
  <c r="W100" i="1"/>
  <c r="X100" i="1" s="1"/>
  <c r="O100" i="1"/>
  <c r="W99" i="1"/>
  <c r="O99" i="1"/>
  <c r="X99" i="1" s="1"/>
  <c r="W98" i="1"/>
  <c r="O98" i="1"/>
  <c r="X98" i="1" s="1"/>
  <c r="X97" i="1"/>
  <c r="W97" i="1"/>
  <c r="O97" i="1"/>
  <c r="W96" i="1"/>
  <c r="O96" i="1"/>
  <c r="W95" i="1"/>
  <c r="O95" i="1"/>
  <c r="T91" i="1"/>
  <c r="S91" i="1"/>
  <c r="O91" i="1"/>
  <c r="N91" i="1"/>
  <c r="J91" i="1"/>
  <c r="I91" i="1"/>
  <c r="G91" i="1"/>
  <c r="F91" i="1"/>
  <c r="A91" i="1"/>
  <c r="W86" i="1"/>
  <c r="T70" i="1"/>
  <c r="S70" i="1"/>
  <c r="O70" i="1"/>
  <c r="N70" i="1"/>
  <c r="J70" i="1"/>
  <c r="I70" i="1"/>
  <c r="G70" i="1"/>
  <c r="F70" i="1"/>
  <c r="B70" i="1"/>
  <c r="A70" i="1"/>
  <c r="W67" i="1"/>
  <c r="T49" i="1"/>
  <c r="S49" i="1"/>
  <c r="O49" i="1"/>
  <c r="N49" i="1"/>
  <c r="J49" i="1"/>
  <c r="I49" i="1"/>
  <c r="G49" i="1"/>
  <c r="F49" i="1"/>
  <c r="B49" i="1"/>
  <c r="A49" i="1"/>
  <c r="W46" i="1"/>
  <c r="T28" i="1"/>
  <c r="S28" i="1"/>
  <c r="O28" i="1"/>
  <c r="N28" i="1"/>
  <c r="J28" i="1"/>
  <c r="I28" i="1"/>
  <c r="G28" i="1"/>
  <c r="F28" i="1"/>
  <c r="B28" i="1"/>
  <c r="A28" i="1"/>
  <c r="D14" i="1"/>
  <c r="L14" i="1" l="1"/>
  <c r="X96" i="1"/>
  <c r="H14" i="1"/>
  <c r="X9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Gayle Stocks</author>
  </authors>
  <commentList>
    <comment ref="V163" authorId="0" shapeId="0" xr:uid="{FB236ED3-70EE-4EF6-9A53-B31264A96CEA}">
      <text>
        <r>
          <rPr>
            <sz val="9"/>
            <color indexed="81"/>
            <rFont val="Tahoma"/>
            <family val="2"/>
          </rPr>
          <t xml:space="preserve">1 = Not Started
2 = Ongoing
3 = Completed
</t>
        </r>
      </text>
    </comment>
  </commentList>
</comments>
</file>

<file path=xl/sharedStrings.xml><?xml version="1.0" encoding="utf-8"?>
<sst xmlns="http://schemas.openxmlformats.org/spreadsheetml/2006/main" count="603" uniqueCount="233">
  <si>
    <t>Title</t>
  </si>
  <si>
    <t>Version</t>
  </si>
  <si>
    <t>Site</t>
  </si>
  <si>
    <t>Reference</t>
  </si>
  <si>
    <t>Date</t>
  </si>
  <si>
    <t>Activity</t>
  </si>
  <si>
    <t>Persons at Risk</t>
  </si>
  <si>
    <t>Cell / Area</t>
  </si>
  <si>
    <t>Assessment Date</t>
  </si>
  <si>
    <t>Review Date</t>
  </si>
  <si>
    <t>Associated SOP(s)</t>
  </si>
  <si>
    <t>Identified Hazards</t>
  </si>
  <si>
    <t>Risk Rating</t>
  </si>
  <si>
    <t>Residual Risk Rating</t>
  </si>
  <si>
    <t>Assessed By</t>
  </si>
  <si>
    <t>Signature</t>
  </si>
  <si>
    <t>In Conjunction With</t>
  </si>
  <si>
    <t>Prior to starting the assessment please fill out the assessment Hazard Identification check list, where any existing or potential hazards are identified and confirm via “Go see” then these must be fully assessed and risk control measures put into place.</t>
  </si>
  <si>
    <t>MECHANICAL HAZARDS</t>
  </si>
  <si>
    <t>MOBILE MACHINERY</t>
  </si>
  <si>
    <r>
      <t xml:space="preserve">Access to Moving or Rotating Elements.
</t>
    </r>
    <r>
      <rPr>
        <i/>
        <sz val="10"/>
        <color theme="1"/>
        <rFont val="Calibri"/>
        <family val="2"/>
        <scheme val="minor"/>
      </rPr>
      <t xml:space="preserve">Potential consequences: Crushing, Impact, Friction, Abrasion, Severing, Nips, Drawing-in, Entanglement. </t>
    </r>
  </si>
  <si>
    <r>
      <t xml:space="preserve">Fork Lift Trucks (FLTs) or Other Vehicles, Other Mobile Machinery.
</t>
    </r>
    <r>
      <rPr>
        <i/>
        <sz val="10"/>
        <color theme="1"/>
        <rFont val="Calibri"/>
        <family val="2"/>
        <scheme val="minor"/>
      </rPr>
      <t>Potential Consequences: Collision, Pedestrian / Vehicle.</t>
    </r>
  </si>
  <si>
    <t>Process Material (e.g. Plastic, film, steel) Breakage could occur Unexpectedly during the task leading to an Instinctive Reaction that has a Safety Implication e.g. Material breaking needing re-feeding.</t>
  </si>
  <si>
    <r>
      <t xml:space="preserve">Cutting Parts e.g. Machines, Equipment, Tools.
</t>
    </r>
    <r>
      <rPr>
        <i/>
        <sz val="10"/>
        <color theme="1"/>
        <rFont val="Calibri"/>
        <family val="2"/>
        <scheme val="minor"/>
      </rPr>
      <t>Potential consequences: Cutting, Severing.</t>
    </r>
  </si>
  <si>
    <r>
      <t xml:space="preserve">Ejection of Material e.g. Plastic, Swarf.
</t>
    </r>
    <r>
      <rPr>
        <i/>
        <sz val="10"/>
        <color theme="1"/>
        <rFont val="Calibri"/>
        <family val="2"/>
        <scheme val="minor"/>
      </rPr>
      <t>Potential consequences: Material in Eyes, Burns, Impact.</t>
    </r>
  </si>
  <si>
    <t>WORKING AREA</t>
  </si>
  <si>
    <t xml:space="preserve">Machinery failure could occur that leads to Unsafe Condition e.g. Themocouple Failure leading to raised Temperatures.
Review Incident History with Team. </t>
  </si>
  <si>
    <r>
      <t xml:space="preserve">Stored Energy that could be Released e.g. Springs, Flywheels, Accumulators.
</t>
    </r>
    <r>
      <rPr>
        <i/>
        <sz val="10"/>
        <color theme="1"/>
        <rFont val="Calibri"/>
        <family val="2"/>
        <scheme val="minor"/>
      </rPr>
      <t>Potential consequences: Impact, Unplanned Movement.</t>
    </r>
  </si>
  <si>
    <r>
      <t xml:space="preserve">Contaminated or Uneven Surfaces, e.g. Leaks or Spillages.
</t>
    </r>
    <r>
      <rPr>
        <i/>
        <sz val="10"/>
        <color theme="1"/>
        <rFont val="Calibri"/>
        <family val="2"/>
        <scheme val="minor"/>
      </rPr>
      <t>Potential Consequences: Slips, Trips, Falls.</t>
    </r>
  </si>
  <si>
    <r>
      <t xml:space="preserve">Pressurised or Vacuum System e.g. Air, Gas, Oil, Water.
</t>
    </r>
    <r>
      <rPr>
        <i/>
        <sz val="10"/>
        <color theme="1"/>
        <rFont val="Calibri"/>
        <family val="2"/>
        <scheme val="minor"/>
      </rPr>
      <t>Potential consequences: Explosion, Pipe Whip, Burst, Injection into Skin Tissue.</t>
    </r>
  </si>
  <si>
    <r>
      <t xml:space="preserve">Distance from Ground / Working or Walking at other than Ground Level / Height.
</t>
    </r>
    <r>
      <rPr>
        <i/>
        <sz val="10"/>
        <color theme="1"/>
        <rFont val="Calibri"/>
        <family val="2"/>
        <scheme val="minor"/>
      </rPr>
      <t>Potential Consequences: Falls.</t>
    </r>
  </si>
  <si>
    <t>Manual Action Unsuccessful, requiring urgent repeat i.e. the Process Continues to Run e.g. Failure to cut through sheet, Congested Conveyor.</t>
  </si>
  <si>
    <r>
      <t xml:space="preserve">Machinery and Equipment Mobility and Stability.
</t>
    </r>
    <r>
      <rPr>
        <i/>
        <sz val="10"/>
        <color theme="1"/>
        <rFont val="Calibri"/>
        <family val="2"/>
        <scheme val="minor"/>
      </rPr>
      <t>Potential consequences: Crushing, Impact, Trapping.</t>
    </r>
  </si>
  <si>
    <r>
      <t xml:space="preserve">Areas where this task is to be performed are sometimes cluttered or untidy and/or on multiple levels, e.g. Steps, Trailing Cables, Tools, Equipment.
</t>
    </r>
    <r>
      <rPr>
        <i/>
        <sz val="10"/>
        <color theme="1"/>
        <rFont val="Calibri"/>
        <family val="2"/>
        <scheme val="minor"/>
      </rPr>
      <t>Potential Consequences: Slips, Trips, Falls.</t>
    </r>
  </si>
  <si>
    <t>Forseeable Maintenance Errors causing Unexpected Problems for Operators (e.g. Parts fitted incorrectly; wrong part fitted; not properly commissioned; left in unsafe state). 
Review Incident History with Team.</t>
  </si>
  <si>
    <r>
      <t xml:space="preserve">Sharp Edges.
</t>
    </r>
    <r>
      <rPr>
        <i/>
        <sz val="10"/>
        <color theme="1"/>
        <rFont val="Calibri"/>
        <family val="2"/>
        <scheme val="minor"/>
      </rPr>
      <t>Potential consequences: Cutting, Abrasion, Puncture.</t>
    </r>
  </si>
  <si>
    <r>
      <t xml:space="preserve">Space Restrictions e.g. low ceilings, working underneath equipment, narrow, otherwise cramped area.
</t>
    </r>
    <r>
      <rPr>
        <i/>
        <sz val="10"/>
        <color theme="1"/>
        <rFont val="Calibri"/>
        <family val="2"/>
        <scheme val="minor"/>
      </rPr>
      <t>Potential Consequences: Head Bumps, Posture, Fatigue.</t>
    </r>
  </si>
  <si>
    <t>Events cause tasks to be Undermanned or Deviation from Competency Profile (e.g. Poor weather conditions reduce complement of operative(s) available to work tasks, stand-in FLT driver unaware of safe stacking standards).</t>
  </si>
  <si>
    <t>ELECTRICAL HAZARDS</t>
  </si>
  <si>
    <r>
      <t xml:space="preserve">Falling, Collapsing or Rolling objects/materials through force of gravity (e.g. if operatives have to work beneath working platforms, items falling from cranes/hoists/silos, material collapsing in silos). 
</t>
    </r>
    <r>
      <rPr>
        <i/>
        <sz val="10"/>
        <color theme="1"/>
        <rFont val="Calibri"/>
        <family val="2"/>
        <scheme val="minor"/>
      </rPr>
      <t>Potential Consequences: Crushing, Impact.</t>
    </r>
  </si>
  <si>
    <t>Electricity - Exposure to Live Parts under Normal Task Conditions e.g. Open Electrical Cabinets, Live Testing Conditions.</t>
  </si>
  <si>
    <r>
      <t xml:space="preserve">Electricity - Exposure to Live Parts under Failure Conditions, e.g. Earth Fault, Loose Connections (This hazard is applicable if any electrical items are used or nearby during this task).
</t>
    </r>
    <r>
      <rPr>
        <i/>
        <sz val="10"/>
        <color theme="1"/>
        <rFont val="Calibri"/>
        <family val="2"/>
        <scheme val="minor"/>
      </rPr>
      <t>Potential consequences: Electric Shock, Burn, Puncture, Scald, Ignition Source.</t>
    </r>
  </si>
  <si>
    <t>Other Work Nearby which poses a Hazard e.g.Welding, Contractors, Lifting.</t>
  </si>
  <si>
    <t>DISTRACTIONS</t>
  </si>
  <si>
    <t>Lone Working.</t>
  </si>
  <si>
    <t>Operators are exposed to Abnormal Distracting Noises leading to Confusion or a Break in Concentration e.g. Multiple warnings from multiple vehicles, infrequent alarms, loud unexpected sounds.</t>
  </si>
  <si>
    <r>
      <t xml:space="preserve">Static Electricity.
</t>
    </r>
    <r>
      <rPr>
        <i/>
        <sz val="10"/>
        <color theme="1"/>
        <rFont val="Calibri"/>
        <family val="2"/>
        <scheme val="minor"/>
      </rPr>
      <t>Potential consequences: Electric Shock, Ignition Source, Unintentional Bodily Movement possibly leading to a Secondary Hazard.</t>
    </r>
    <r>
      <rPr>
        <sz val="10"/>
        <color theme="1"/>
        <rFont val="Calibri"/>
        <family val="2"/>
        <scheme val="minor"/>
      </rPr>
      <t xml:space="preserve">
</t>
    </r>
  </si>
  <si>
    <t>Operators have conflicting demands on their attention from different job elements leading to a lack of effective concentration.</t>
  </si>
  <si>
    <t>ERGONOMIC</t>
  </si>
  <si>
    <t>Does the task place heavy physical demands on operators?</t>
  </si>
  <si>
    <t>OVERLOAD</t>
  </si>
  <si>
    <r>
      <t xml:space="preserve">Access and Egress Difficult and / or Obstructed (E.g. Steps, Constrained Space).
</t>
    </r>
    <r>
      <rPr>
        <i/>
        <sz val="10"/>
        <color theme="1"/>
        <rFont val="Calibri"/>
        <family val="2"/>
        <scheme val="minor"/>
      </rPr>
      <t>Potential Consequences: Slips, Trips, Falls, Bumps.</t>
    </r>
  </si>
  <si>
    <t>Does the task require high bodily / physical forces to be applied to machinery or tools?</t>
  </si>
  <si>
    <t>The job requires very fast reaction times and/or high levels of concentration under normal conditions.</t>
  </si>
  <si>
    <t>Could operators have any difficulty viewing / operating key controls or displays?</t>
  </si>
  <si>
    <t>Does the task involve prolonged bending and/or stooping?</t>
  </si>
  <si>
    <t>Could operators have any difficulty locating / operating emergency stops?</t>
  </si>
  <si>
    <r>
      <t xml:space="preserve">Does the task require awkward posture?
</t>
    </r>
    <r>
      <rPr>
        <i/>
        <sz val="10"/>
        <color theme="1"/>
        <rFont val="Calibri"/>
        <family val="2"/>
        <scheme val="minor"/>
      </rPr>
      <t>Potential Consequences: Discomfort, Fatigue, Musculoskeletal Disorder.</t>
    </r>
  </si>
  <si>
    <t>UNDERLOAD</t>
  </si>
  <si>
    <t>Could the layout of the workstation / workplace cause a risk to operatives?</t>
  </si>
  <si>
    <r>
      <t xml:space="preserve">People are working for long periods with their upper arms raised to near shoulder height or above.
</t>
    </r>
    <r>
      <rPr>
        <i/>
        <sz val="10"/>
        <color theme="1"/>
        <rFont val="Calibri"/>
        <family val="2"/>
        <scheme val="minor"/>
      </rPr>
      <t>Potential Consequences: Discomfort, Fatigue, Musculoskeletal Disorder.</t>
    </r>
  </si>
  <si>
    <t>The job could cause people to become complacent or lose concentration, which has a safety implication.</t>
  </si>
  <si>
    <t>Risk(s) caused by unclear communications or warning signals, e.g. Cannot hear warning sirens, ear defenders too protective.</t>
  </si>
  <si>
    <t>There are no regular formal or natural rest opportunities for operatives performing this task.</t>
  </si>
  <si>
    <t>COMPETENCY</t>
  </si>
  <si>
    <t>SHARPS / CUTS</t>
  </si>
  <si>
    <t>Operators are likely to have had inadequate training when performing this task. Consider ALL workers including temporary workers.</t>
  </si>
  <si>
    <t>It is necessary to use open blades when performing this task.</t>
  </si>
  <si>
    <t>WORK RELATED UPPER LIMB DISORDER</t>
  </si>
  <si>
    <t>Some operators appear to have misunderstood the training provided. Consider ALL workers including temporary workers.</t>
  </si>
  <si>
    <t>Items are handled requiring strong gripping forces.</t>
  </si>
  <si>
    <t>Are operators likely to experience problems if required to perform this task at an interval of greater than 3-monthly without refresher training?</t>
  </si>
  <si>
    <t>Items are handled requiring significant wrist movement.</t>
  </si>
  <si>
    <t xml:space="preserve">Is further information, instruction, training or supervision required to carry out the task safely and be aware of the hazards/risks?  </t>
  </si>
  <si>
    <t>Is there a need to perform manual operations? If no, go to 37.</t>
  </si>
  <si>
    <t>There are items exceeding 15lb in weight which are handled away from the body OR There are items exceeding 40lb in weight which are handled close to the body.</t>
  </si>
  <si>
    <t>MOTOR SKILLS</t>
  </si>
  <si>
    <t>VIOLATIONS</t>
  </si>
  <si>
    <t>The job demands very accurate physical actions.</t>
  </si>
  <si>
    <t>If Operators do not follow procedures is there potential for safety consequences?</t>
  </si>
  <si>
    <t>There are items that require a sustained pushing / pulling force of 25lb or more for men or 15lb or more for women.</t>
  </si>
  <si>
    <t>The job demands very complex physical actions.</t>
  </si>
  <si>
    <t>Are there real or perceived pressures to deviate from procedures, for example conflicts between production pressure and safety?</t>
  </si>
  <si>
    <t>Are there items which are handled above shoulder level?</t>
  </si>
  <si>
    <t>PPE makes the task more difficult e.g loss of dexterity, loss of vision, is the PPE compatible?</t>
  </si>
  <si>
    <t>When handling, is regular bending / twisting required?</t>
  </si>
  <si>
    <t>SPECIFIC VULNERABILITIES</t>
  </si>
  <si>
    <t>VENTILATION</t>
  </si>
  <si>
    <t>MATERIAL / SUBSTANCE HAZARDS</t>
  </si>
  <si>
    <t>New or expectant mothers are not currently covered by a pregnancy risk assessment or independent health practitioner review and approval as required by national law?</t>
  </si>
  <si>
    <t>The ventilation is insufficient for an area(s) where the task is to be performed.</t>
  </si>
  <si>
    <r>
      <t xml:space="preserve">Chemical Contaminants - Airbourne Contaminants (Aerosols, Fumes, Mists), Non-airbourne Contaminants (cleaning fluids, coolants).
</t>
    </r>
    <r>
      <rPr>
        <i/>
        <sz val="10"/>
        <color theme="1"/>
        <rFont val="Calibri"/>
        <family val="2"/>
        <scheme val="minor"/>
      </rPr>
      <t>Potential consequences: Breathing Difficulties, Irritation, Poisoning, Chemical Burns.</t>
    </r>
  </si>
  <si>
    <r>
      <t xml:space="preserve">Operators may suffer from a lack of oxygen, e.g. confined spaces, presence of asphyxiant gas.
</t>
    </r>
    <r>
      <rPr>
        <i/>
        <sz val="10"/>
        <color theme="1"/>
        <rFont val="Calibri"/>
        <family val="2"/>
        <scheme val="minor"/>
      </rPr>
      <t>Potential Consequences: Asphyxiation, Collapse.</t>
    </r>
  </si>
  <si>
    <t>An operator(s) has indicated that a pre-existing medical condition may be exacerbated by this task that is not currently covered by a specific risk assessment or independent health practitioner review and approval as required by national law?</t>
  </si>
  <si>
    <r>
      <t xml:space="preserve">Biological and Microbiological (Viral or Bacterial) Agent.
</t>
    </r>
    <r>
      <rPr>
        <i/>
        <sz val="10"/>
        <color theme="1"/>
        <rFont val="Calibri"/>
        <family val="2"/>
        <scheme val="minor"/>
      </rPr>
      <t>Potential consequences: Infection.</t>
    </r>
  </si>
  <si>
    <t>THERMAL HAZARDS</t>
  </si>
  <si>
    <r>
      <t xml:space="preserve">Dust.
</t>
    </r>
    <r>
      <rPr>
        <i/>
        <sz val="10"/>
        <color theme="1"/>
        <rFont val="Calibri"/>
        <family val="2"/>
        <scheme val="minor"/>
      </rPr>
      <t>Potential Consequences: Breathing Difficulties, Explosion, Loss of Sight</t>
    </r>
  </si>
  <si>
    <t>An operator(s) has a disability that may affect safe working that is not currently covered by a specific disability risk assessment or independent health practitioner review and approval as required by national law?</t>
  </si>
  <si>
    <r>
      <t xml:space="preserve">Open Flame (e.g. welding, burners).
</t>
    </r>
    <r>
      <rPr>
        <i/>
        <sz val="10"/>
        <color theme="1"/>
        <rFont val="Calibri"/>
        <family val="2"/>
        <scheme val="minor"/>
      </rPr>
      <t>Potential consequences: Burns, Ignition Source.</t>
    </r>
  </si>
  <si>
    <r>
      <t xml:space="preserve">Fiber (e.g. Asbestos).
</t>
    </r>
    <r>
      <rPr>
        <i/>
        <sz val="10"/>
        <color theme="1"/>
        <rFont val="Calibri"/>
        <family val="2"/>
        <scheme val="minor"/>
      </rPr>
      <t>Potential Consequences: Breathing Difficulties, Chonic Health Effects, e.g. Asbestosis, Cancer.</t>
    </r>
  </si>
  <si>
    <r>
      <t xml:space="preserve">Object / Material / Substance with High or Low Temperature.
</t>
    </r>
    <r>
      <rPr>
        <i/>
        <sz val="10"/>
        <color theme="1"/>
        <rFont val="Calibri"/>
        <family val="2"/>
        <scheme val="minor"/>
      </rPr>
      <t>Potential consequences: Burns (Hot or Cold).</t>
    </r>
  </si>
  <si>
    <r>
      <t xml:space="preserve">Gas (e.g. Butane, CO2).
</t>
    </r>
    <r>
      <rPr>
        <i/>
        <sz val="10"/>
        <color theme="1"/>
        <rFont val="Calibri"/>
        <family val="2"/>
        <scheme val="minor"/>
      </rPr>
      <t>Potential consequences: Explosion, Breathing Difficulties, Asphyxiation, Poisoning, Irritation.</t>
    </r>
  </si>
  <si>
    <t>Operatives could potentially be under the age of 18.</t>
  </si>
  <si>
    <r>
      <t xml:space="preserve">Combustible, Flammable Material not Covered by a Current Fire Assessment.
</t>
    </r>
    <r>
      <rPr>
        <i/>
        <sz val="10"/>
        <color theme="1"/>
        <rFont val="Calibri"/>
        <family val="2"/>
        <scheme val="minor"/>
      </rPr>
      <t>Potential Consequences: Fire (Requires Ignition Source).</t>
    </r>
  </si>
  <si>
    <t>Risks caused by operator(s) with language difficulties.</t>
  </si>
  <si>
    <t>NOISE</t>
  </si>
  <si>
    <r>
      <t xml:space="preserve">Explosive Material (other than gas or dust) not Covered.
</t>
    </r>
    <r>
      <rPr>
        <i/>
        <sz val="10"/>
        <color theme="1"/>
        <rFont val="Calibri"/>
        <family val="2"/>
        <scheme val="minor"/>
      </rPr>
      <t>Potential Consequences: Explosion.</t>
    </r>
  </si>
  <si>
    <t>Temporary workers could potentially perform this task.</t>
  </si>
  <si>
    <t>Potential consequences: Fatigue, Hearing Impairment, Stress, Loss of Awareness, Inaccurate Communications or Reliable Audible Warnings.</t>
  </si>
  <si>
    <r>
      <t xml:space="preserve">Oxidizer (e.g. Weedkiller, Oxygen Tank).
</t>
    </r>
    <r>
      <rPr>
        <i/>
        <sz val="10"/>
        <color theme="1"/>
        <rFont val="Calibri"/>
        <family val="2"/>
        <scheme val="minor"/>
      </rPr>
      <t>Potential Consequences: Fire, Explosion.</t>
    </r>
  </si>
  <si>
    <t>HEAT / HUMIDITY / LIGHTING</t>
  </si>
  <si>
    <t>VIBRATION</t>
  </si>
  <si>
    <t>FIRST AID</t>
  </si>
  <si>
    <r>
      <t xml:space="preserve">Working temperature/conditions can become very uncomfortable.
</t>
    </r>
    <r>
      <rPr>
        <i/>
        <sz val="10"/>
        <color theme="1"/>
        <rFont val="Calibri"/>
        <family val="2"/>
        <scheme val="minor"/>
      </rPr>
      <t>Potential Consequences: Fatigue.</t>
    </r>
  </si>
  <si>
    <r>
      <t xml:space="preserve">Hand Arm (e.g. Pneumatic Tool) or Whole Body (e.g FLT)  </t>
    </r>
    <r>
      <rPr>
        <i/>
        <sz val="10"/>
        <color theme="1"/>
        <rFont val="Calibri"/>
        <family val="2"/>
        <scheme val="minor"/>
      </rPr>
      <t>Potential consequences: Osteo-articular Disorder, Vascular Disorder, Back Pain</t>
    </r>
  </si>
  <si>
    <t>There are no qualified first aid personnel who can respond to an injury promptly.</t>
  </si>
  <si>
    <t>Light levels are insufficient for the visual demands of the task.</t>
  </si>
  <si>
    <t>There is no access to first aid supplies in the site areas near where this task is to be performed</t>
  </si>
  <si>
    <t>RADIATION</t>
  </si>
  <si>
    <t>WEATHER</t>
  </si>
  <si>
    <r>
      <t xml:space="preserve">Ionising Radiation.
</t>
    </r>
    <r>
      <rPr>
        <i/>
        <sz val="10"/>
        <color theme="1"/>
        <rFont val="Calibri"/>
        <family val="2"/>
        <scheme val="minor"/>
      </rPr>
      <t>Potential consequences: Cancer, Radiation Sickness, Radiation Burns, Genetic Damage.</t>
    </r>
  </si>
  <si>
    <t>Having now completed the Hazard Identification process please proceed to fully assess all identified hazards and put into place such controls as to eliminate that hazard or reduce the risk of harm to as low as is reasonably practicable.</t>
  </si>
  <si>
    <t>Weather conditions such as fog, rain, snow, wind may affect the performance of this task.</t>
  </si>
  <si>
    <r>
      <t xml:space="preserve">Optical Radiation (e.g. LASER).
</t>
    </r>
    <r>
      <rPr>
        <i/>
        <sz val="10"/>
        <color theme="1"/>
        <rFont val="Calibri"/>
        <family val="2"/>
        <scheme val="minor"/>
      </rPr>
      <t>Potential consequences: Burns, Damage to Eyes / Skin, Ignition Source.</t>
    </r>
  </si>
  <si>
    <t>NUMBER</t>
  </si>
  <si>
    <t>HAZARD</t>
  </si>
  <si>
    <t>HAZARD OUTCOME / 
POTENTIAL CONSEQUENCES</t>
  </si>
  <si>
    <t>PRESENT CONTROLS</t>
  </si>
  <si>
    <t>WITH PRESENT CONTROLS</t>
  </si>
  <si>
    <t>CORRECTIVE ACTION IF REQUIRED</t>
  </si>
  <si>
    <t>WITH PROPOSED CONTROLS</t>
  </si>
  <si>
    <t>Severity</t>
  </si>
  <si>
    <t>Exposure</t>
  </si>
  <si>
    <t>Prob.</t>
  </si>
  <si>
    <t>Total and Risk Class</t>
  </si>
  <si>
    <t>GRADE OF CONSEQUENCE SEVERITY</t>
  </si>
  <si>
    <t>VALUE</t>
  </si>
  <si>
    <t>a</t>
  </si>
  <si>
    <t>Catastrophic; FATALITY</t>
  </si>
  <si>
    <t>Catastrophic (Many Fatalities)</t>
  </si>
  <si>
    <t>b</t>
  </si>
  <si>
    <t>Disastrous; PERM DISABILITY</t>
  </si>
  <si>
    <t>Disastrous (Some Fatalities)</t>
  </si>
  <si>
    <t>c</t>
  </si>
  <si>
    <t>Very Serious; LTA</t>
  </si>
  <si>
    <t>Very Serious (Fatality)</t>
  </si>
  <si>
    <t>d</t>
  </si>
  <si>
    <t>Serious; RECORDABLE</t>
  </si>
  <si>
    <t xml:space="preserve">Serious (Serious Cuts, Permanent Serious Injuries) </t>
  </si>
  <si>
    <t>e</t>
  </si>
  <si>
    <t>Important; FIRST AID</t>
  </si>
  <si>
    <t>Important (Temporary Incapacitation, LTA)</t>
  </si>
  <si>
    <t>FREQUENCY OF EXPOSURE</t>
  </si>
  <si>
    <t>Continuous (Many Times per Day)</t>
  </si>
  <si>
    <t>Frequent (Approximately Once per Day)</t>
  </si>
  <si>
    <t>Occasional (Once per Week)</t>
  </si>
  <si>
    <t>Unusual (Monthly)</t>
  </si>
  <si>
    <t>Rare (A few times per year)</t>
  </si>
  <si>
    <t>f</t>
  </si>
  <si>
    <t>Very Rare (Annually)</t>
  </si>
  <si>
    <t>g</t>
  </si>
  <si>
    <t>The Hazard Never Occurs</t>
  </si>
  <si>
    <t>PROBABILITY</t>
  </si>
  <si>
    <t>Almost Certain (Probable and Expected)</t>
  </si>
  <si>
    <t>Highly Possible ( it is entirely possible, would not be surprising, it has a probability of 50%)</t>
  </si>
  <si>
    <t>Possible (A ‘rare’ occurrence but possible, and known to have happened)</t>
  </si>
  <si>
    <t>Maybe Possible (would be a very strange coincidence but is known to have occurred)</t>
  </si>
  <si>
    <t>Remote (Extremely rare. It has not happened so far)</t>
  </si>
  <si>
    <t>Very Remote (Practically Impossible, ‘one in a million’ occurrence)</t>
  </si>
  <si>
    <t>Almost impossible (Virtually impossible, close to impossible)</t>
  </si>
  <si>
    <t>MAGNITUDE OF RISK</t>
  </si>
  <si>
    <t>CLASSIFICATION OF THE RISK</t>
  </si>
  <si>
    <t>URGENCY OF CORRECTIVE MEASURES</t>
  </si>
  <si>
    <t xml:space="preserve">Greater than 400 </t>
  </si>
  <si>
    <t>Very high risk</t>
  </si>
  <si>
    <t>Cease the activity immediately and apply corrective actions immediately</t>
  </si>
  <si>
    <t>Between 201 and 400</t>
  </si>
  <si>
    <t>High risk</t>
  </si>
  <si>
    <t>Apply corrective actions immediately</t>
  </si>
  <si>
    <t>Between 71 and 200</t>
  </si>
  <si>
    <t>Substantial risk</t>
  </si>
  <si>
    <t>Urgent correction necessary</t>
  </si>
  <si>
    <t>Between 20 and 70</t>
  </si>
  <si>
    <t>Possible risk</t>
  </si>
  <si>
    <t>No emergency but the risk must be corrected</t>
  </si>
  <si>
    <t>Less than 20</t>
  </si>
  <si>
    <t>Acceptable risk</t>
  </si>
  <si>
    <t>Likely that not further corrective actions are required</t>
  </si>
  <si>
    <t>ACTION PLAN</t>
  </si>
  <si>
    <t>ATTENDEES</t>
  </si>
  <si>
    <t>ACTIVITY</t>
  </si>
  <si>
    <t>DATE</t>
  </si>
  <si>
    <t>APOLOGIES</t>
  </si>
  <si>
    <t>CELL / AREA</t>
  </si>
  <si>
    <t>NEXT MEETING</t>
  </si>
  <si>
    <t>ACTIONS IDENTIFIED</t>
  </si>
  <si>
    <t>ACTIONS STARTED</t>
  </si>
  <si>
    <t>TOTAL COMPLETED ACTIONS</t>
  </si>
  <si>
    <t>CONSEQUENCE</t>
  </si>
  <si>
    <t>ISSUE</t>
  </si>
  <si>
    <t>ACTION</t>
  </si>
  <si>
    <t>WHEN</t>
  </si>
  <si>
    <t>WHO</t>
  </si>
  <si>
    <t>STATUS</t>
  </si>
  <si>
    <t>WEEK No.</t>
  </si>
  <si>
    <t>Operations</t>
  </si>
  <si>
    <t>Maintenance</t>
  </si>
  <si>
    <t>Third Party employee</t>
  </si>
  <si>
    <t>EHS</t>
  </si>
  <si>
    <t>Other</t>
  </si>
  <si>
    <t>#1</t>
  </si>
  <si>
    <t>Packing Cups</t>
  </si>
  <si>
    <t>Josh Allen</t>
  </si>
  <si>
    <t>Sharp edges on bottom of machine</t>
  </si>
  <si>
    <t>Space in guarding where employee hand can touch rotating part</t>
  </si>
  <si>
    <t>Nothing</t>
  </si>
  <si>
    <t>Some guarding</t>
  </si>
  <si>
    <t>Possible amputation of hand</t>
  </si>
  <si>
    <t>Cut on hand or arm</t>
  </si>
  <si>
    <t>Regular Operation</t>
  </si>
  <si>
    <t>Husky Injection Molding Machine</t>
  </si>
  <si>
    <t>Employee can get cut on hand or arm.</t>
  </si>
  <si>
    <t>Guard is inadequate, it doesn’t prevent employee from coming in contact with moving parts.</t>
  </si>
  <si>
    <t>Shard edges exist on the machine.</t>
  </si>
  <si>
    <t>Smooth out edges, guard with foam.</t>
  </si>
  <si>
    <t>Fabricate new guard, or add to existing.</t>
  </si>
  <si>
    <t>Bob- Maint</t>
  </si>
  <si>
    <t>Closed</t>
  </si>
  <si>
    <t>Open</t>
  </si>
  <si>
    <t>Smooth out edges or guard with foam</t>
  </si>
  <si>
    <t>Fabricate new guard or add to existing</t>
  </si>
  <si>
    <t>Husky Injection Molding Machine Line #1- Operation</t>
  </si>
  <si>
    <t>Operator &amp; Housekeeping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</si>
</sst>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color theme="1"/>
      <name val="Calibri"/>
      <family val="2"/>
      <scheme val="minor"/>
    </font>
    <font>
      <b/>
      <sz val="10"/>
      <color theme="1"/>
      <name val="Calibri"/>
      <family val="2"/>
      <scheme val="minor"/>
    </font>
    <font>
      <b/>
      <sz val="10"/>
      <color rgb="FF0070C0"/>
      <name val="Calibri"/>
      <family val="2"/>
      <scheme val="minor"/>
    </font>
    <font>
      <i/>
      <sz val="10"/>
      <color theme="1"/>
      <name val="Calibri"/>
      <family val="2"/>
      <scheme val="minor"/>
    </font>
    <font>
      <sz val="10"/>
      <color theme="0"/>
      <name val="Calibri"/>
      <family val="2"/>
      <scheme val="minor"/>
    </font>
    <font>
      <b/>
      <sz val="10"/>
      <color theme="0"/>
      <name val="Calibri"/>
      <family val="2"/>
      <scheme val="minor"/>
    </font>
    <font>
      <b/>
      <sz val="24"/>
      <color theme="1"/>
      <name val="Calibri"/>
      <family val="2"/>
      <scheme val="minor"/>
    </font>
    <font>
      <sz val="9"/>
      <color indexed="81"/>
      <name val="Tahoma"/>
      <family val="2"/>
    </font>
  </fonts>
  <fills count="7">
    <fill>
      <patternFill patternType="none"/>
    </fill>
    <fill>
      <patternFill patternType="gray125"/>
    </fill>
    <fill>
      <patternFill patternType="solid">
        <fgColor rgb="FFE0E0E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5">
    <xf numFmtId="0" fontId="0" fillId="0" borderId="0" xfId="0"/>
    <xf numFmtId="0" fontId="1" fillId="0" borderId="0" xfId="0" applyFont="1" applyAlignment="1">
      <alignment horizontal="center"/>
    </xf>
    <xf numFmtId="0" fontId="1" fillId="0" borderId="0" xfId="0" applyFont="1"/>
    <xf numFmtId="0" fontId="2" fillId="2" borderId="1" xfId="0" applyFont="1" applyFill="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1" fillId="0" borderId="1" xfId="0" applyFont="1" applyBorder="1"/>
    <xf numFmtId="0" fontId="5" fillId="0" borderId="0" xfId="0" applyFont="1"/>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xf>
    <xf numFmtId="0" fontId="1" fillId="0" borderId="1" xfId="0" applyFont="1" applyBorder="1" applyAlignment="1">
      <alignment horizontal="left" vertical="center" wrapText="1"/>
    </xf>
    <xf numFmtId="0" fontId="2" fillId="6" borderId="1" xfId="0" applyFont="1" applyFill="1" applyBorder="1" applyAlignment="1">
      <alignment horizontal="center" vertical="center"/>
    </xf>
    <xf numFmtId="0" fontId="1" fillId="0" borderId="1" xfId="0" applyFont="1" applyBorder="1" applyAlignment="1">
      <alignment horizontal="center"/>
    </xf>
    <xf numFmtId="16" fontId="1" fillId="0" borderId="1" xfId="0" applyNumberFormat="1" applyFont="1" applyBorder="1" applyAlignment="1">
      <alignment horizont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1" fillId="0" borderId="1" xfId="0" applyFont="1" applyBorder="1" applyAlignment="1">
      <alignment horizontal="left" vertical="center"/>
    </xf>
    <xf numFmtId="0" fontId="1" fillId="0" borderId="1" xfId="0" applyFont="1" applyBorder="1" applyAlignment="1">
      <alignment horizontal="center" vertical="center"/>
    </xf>
    <xf numFmtId="0" fontId="7" fillId="0" borderId="11" xfId="0" applyFont="1" applyBorder="1" applyAlignment="1">
      <alignment horizontal="center"/>
    </xf>
    <xf numFmtId="0" fontId="2"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6"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6" fillId="3" borderId="1" xfId="0" applyFont="1" applyFill="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2"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0" xfId="0" applyFont="1" applyAlignment="1">
      <alignment horizontal="center" vertical="center" wrapText="1"/>
    </xf>
    <xf numFmtId="0" fontId="1" fillId="0" borderId="1" xfId="0" applyFont="1" applyBorder="1" applyAlignment="1">
      <alignment horizontal="center"/>
    </xf>
    <xf numFmtId="0" fontId="1" fillId="0" borderId="5" xfId="0" applyFont="1" applyBorder="1" applyAlignment="1">
      <alignment horizontal="center" vertical="center"/>
    </xf>
    <xf numFmtId="0" fontId="1" fillId="0" borderId="9"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center"/>
    </xf>
    <xf numFmtId="0" fontId="1" fillId="0" borderId="9" xfId="0" applyFont="1" applyBorder="1" applyAlignment="1">
      <alignment horizontal="center"/>
    </xf>
    <xf numFmtId="0" fontId="1"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cellXfs>
  <cellStyles count="1">
    <cellStyle name="Normal" xfId="0" builtinId="0"/>
  </cellStyles>
  <dxfs count="17">
    <dxf>
      <font>
        <color theme="0"/>
      </font>
      <fill>
        <patternFill>
          <bgColor rgb="FFFF0000"/>
        </patternFill>
      </fill>
    </dxf>
    <dxf>
      <font>
        <color theme="0"/>
      </font>
      <fill>
        <patternFill>
          <bgColor rgb="FFFFC000"/>
        </patternFill>
      </fill>
    </dxf>
    <dxf>
      <fill>
        <patternFill>
          <bgColor rgb="FFFFFF00"/>
        </patternFill>
      </fill>
    </dxf>
    <dxf>
      <font>
        <color theme="0"/>
      </font>
      <fill>
        <patternFill>
          <bgColor rgb="FFFF0000"/>
        </patternFill>
      </fill>
    </dxf>
    <dxf>
      <font>
        <color auto="1"/>
      </font>
      <fill>
        <patternFill>
          <bgColor rgb="FFFFFF00"/>
        </patternFill>
      </fill>
    </dxf>
    <dxf>
      <font>
        <color theme="0"/>
      </font>
      <fill>
        <patternFill>
          <bgColor rgb="FFFFC000"/>
        </patternFill>
      </fill>
    </dxf>
    <dxf>
      <font>
        <color theme="0"/>
      </font>
      <fill>
        <patternFill>
          <bgColor rgb="FFFF0000"/>
        </patternFill>
      </fill>
    </dxf>
    <dxf>
      <fill>
        <patternFill>
          <bgColor rgb="FFFFFF00"/>
        </patternFill>
      </fill>
    </dxf>
    <dxf>
      <font>
        <color theme="0"/>
      </font>
      <fill>
        <patternFill>
          <bgColor rgb="FFFF0000"/>
        </patternFill>
      </fill>
    </dxf>
    <dxf>
      <font>
        <color theme="0"/>
      </font>
      <fill>
        <patternFill>
          <bgColor rgb="FFFFC000"/>
        </patternFill>
      </fill>
    </dxf>
    <dxf>
      <font>
        <color auto="1"/>
      </font>
      <fill>
        <patternFill>
          <bgColor rgb="FFFFFF00"/>
        </patternFill>
      </fill>
    </dxf>
    <dxf>
      <font>
        <color theme="0"/>
      </font>
      <fill>
        <patternFill>
          <bgColor rgb="FFFF0000"/>
        </patternFill>
      </fill>
    </dxf>
    <dxf>
      <font>
        <color theme="0"/>
      </font>
      <fill>
        <patternFill>
          <bgColor rgb="FFFFC000"/>
        </patternFill>
      </fill>
    </dxf>
    <dxf>
      <fill>
        <patternFill>
          <bgColor rgb="FFFFFF00"/>
        </patternFill>
      </fill>
    </dxf>
    <dxf>
      <font>
        <color theme="0"/>
      </font>
      <fill>
        <patternFill>
          <bgColor rgb="FFFF0000"/>
        </patternFill>
      </fill>
    </dxf>
    <dxf>
      <font>
        <color theme="0"/>
      </font>
      <fill>
        <patternFill>
          <bgColor rgb="FFFFC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51561-6028-4AD5-80AD-7EC8BA9FC019}">
  <dimension ref="A1:X188"/>
  <sheetViews>
    <sheetView tabSelected="1" showWhiteSpace="0" view="pageLayout" zoomScale="75" zoomScaleNormal="100" zoomScalePageLayoutView="75" workbookViewId="0">
      <selection activeCell="L5" sqref="L5"/>
    </sheetView>
  </sheetViews>
  <sheetFormatPr defaultColWidth="9.1796875" defaultRowHeight="13" x14ac:dyDescent="0.3"/>
  <cols>
    <col min="1" max="1" width="8.7265625" style="1" customWidth="1"/>
    <col min="2" max="11" width="8.7265625" style="2" customWidth="1"/>
    <col min="12" max="14" width="8.7265625" style="1" customWidth="1"/>
    <col min="15" max="19" width="8.7265625" style="2" customWidth="1"/>
    <col min="20" max="22" width="8.7265625" style="1" customWidth="1"/>
    <col min="23" max="16384" width="9.1796875" style="2"/>
  </cols>
  <sheetData>
    <row r="1" spans="1:23" ht="21.25" customHeight="1" x14ac:dyDescent="0.3"/>
    <row r="2" spans="1:23" ht="8.5" customHeight="1" x14ac:dyDescent="0.3"/>
    <row r="3" spans="1:23" ht="21.25" customHeight="1" x14ac:dyDescent="0.3">
      <c r="A3" s="3" t="s">
        <v>0</v>
      </c>
      <c r="B3" s="38" t="s">
        <v>220</v>
      </c>
      <c r="C3" s="39"/>
      <c r="D3" s="39"/>
      <c r="E3" s="40"/>
      <c r="F3" s="3" t="s">
        <v>1</v>
      </c>
      <c r="G3" s="35">
        <v>1</v>
      </c>
      <c r="H3" s="35"/>
      <c r="I3" s="3" t="s">
        <v>2</v>
      </c>
      <c r="J3" s="38"/>
      <c r="K3" s="39"/>
      <c r="L3" s="39"/>
      <c r="M3" s="40"/>
      <c r="N3" s="3" t="s">
        <v>3</v>
      </c>
      <c r="O3" s="38"/>
      <c r="P3" s="39"/>
      <c r="Q3" s="39"/>
      <c r="R3" s="40"/>
      <c r="S3" s="3" t="s">
        <v>4</v>
      </c>
      <c r="T3" s="38"/>
      <c r="U3" s="39"/>
      <c r="V3" s="39"/>
      <c r="W3" s="40"/>
    </row>
    <row r="4" spans="1:23" ht="10.75" customHeight="1" x14ac:dyDescent="0.3"/>
    <row r="5" spans="1:23" ht="10.75" customHeight="1" x14ac:dyDescent="0.3"/>
    <row r="6" spans="1:23" ht="42" customHeight="1" x14ac:dyDescent="0.3">
      <c r="B6" s="46" t="s">
        <v>5</v>
      </c>
      <c r="C6" s="46"/>
      <c r="D6" s="46"/>
      <c r="E6" s="46"/>
      <c r="F6" s="46"/>
      <c r="G6" s="46"/>
      <c r="H6" s="47" t="s">
        <v>231</v>
      </c>
      <c r="I6" s="47"/>
      <c r="J6" s="47"/>
      <c r="K6" s="47"/>
      <c r="L6" s="47"/>
      <c r="M6" s="47"/>
      <c r="N6" s="47"/>
      <c r="O6" s="47"/>
      <c r="P6" s="47"/>
      <c r="Q6" s="47"/>
      <c r="R6" s="47"/>
      <c r="S6" s="47"/>
      <c r="T6" s="47"/>
      <c r="U6" s="47"/>
      <c r="V6" s="47"/>
    </row>
    <row r="7" spans="1:23" ht="10.75" customHeight="1" x14ac:dyDescent="0.3"/>
    <row r="8" spans="1:23" ht="21.25" customHeight="1" x14ac:dyDescent="0.3">
      <c r="B8" s="46" t="s">
        <v>6</v>
      </c>
      <c r="C8" s="46"/>
      <c r="D8" s="46"/>
      <c r="E8" s="46"/>
      <c r="F8" s="46"/>
      <c r="G8" s="46"/>
      <c r="H8" s="47" t="s">
        <v>232</v>
      </c>
      <c r="I8" s="47"/>
      <c r="J8" s="47"/>
      <c r="K8" s="47"/>
      <c r="L8" s="47"/>
      <c r="M8" s="47"/>
      <c r="N8" s="47"/>
      <c r="O8" s="47"/>
      <c r="P8" s="47"/>
      <c r="Q8" s="47"/>
      <c r="R8" s="47"/>
      <c r="S8" s="47"/>
      <c r="T8" s="47"/>
      <c r="U8" s="47"/>
      <c r="V8" s="47"/>
    </row>
    <row r="9" spans="1:23" ht="10.75" customHeight="1" x14ac:dyDescent="0.3"/>
    <row r="10" spans="1:23" ht="21.25" customHeight="1" x14ac:dyDescent="0.3">
      <c r="B10" s="46" t="s">
        <v>7</v>
      </c>
      <c r="C10" s="46"/>
      <c r="D10" s="46"/>
      <c r="E10" s="46"/>
      <c r="F10" s="46"/>
      <c r="G10" s="46"/>
      <c r="H10" s="47" t="s">
        <v>210</v>
      </c>
      <c r="I10" s="47"/>
      <c r="J10" s="47"/>
      <c r="K10" s="47"/>
      <c r="L10" s="47"/>
      <c r="M10" s="47"/>
      <c r="N10" s="47"/>
      <c r="O10" s="47"/>
      <c r="P10" s="47"/>
      <c r="Q10" s="47"/>
      <c r="R10" s="47"/>
      <c r="S10" s="47"/>
      <c r="T10" s="47"/>
      <c r="U10" s="47"/>
      <c r="V10" s="47"/>
    </row>
    <row r="11" spans="1:23" ht="10.75" customHeight="1" x14ac:dyDescent="0.3"/>
    <row r="12" spans="1:23" ht="21.25" customHeight="1" x14ac:dyDescent="0.3">
      <c r="B12" s="28" t="s">
        <v>8</v>
      </c>
      <c r="C12" s="30"/>
      <c r="D12" s="38"/>
      <c r="E12" s="40"/>
      <c r="F12" s="28" t="s">
        <v>9</v>
      </c>
      <c r="G12" s="30"/>
      <c r="H12" s="38"/>
      <c r="I12" s="40"/>
      <c r="J12" s="28" t="s">
        <v>10</v>
      </c>
      <c r="K12" s="30"/>
      <c r="L12" s="34" t="s">
        <v>211</v>
      </c>
      <c r="M12" s="34"/>
      <c r="N12" s="34"/>
      <c r="O12" s="34"/>
      <c r="P12" s="34"/>
      <c r="Q12" s="34"/>
      <c r="R12" s="34"/>
      <c r="S12" s="34"/>
      <c r="T12" s="34"/>
      <c r="U12" s="34"/>
      <c r="V12" s="34"/>
    </row>
    <row r="13" spans="1:23" ht="10.75" customHeight="1" x14ac:dyDescent="0.3"/>
    <row r="14" spans="1:23" ht="21.25" customHeight="1" x14ac:dyDescent="0.3">
      <c r="B14" s="28" t="s">
        <v>11</v>
      </c>
      <c r="C14" s="30"/>
      <c r="D14" s="61">
        <f>SUM(W46+W67+W86)</f>
        <v>0</v>
      </c>
      <c r="E14" s="62"/>
      <c r="F14" s="28" t="s">
        <v>12</v>
      </c>
      <c r="G14" s="30"/>
      <c r="H14" s="63">
        <f>MAX(O95:O116)</f>
        <v>270</v>
      </c>
      <c r="I14" s="64"/>
      <c r="J14" s="28" t="s">
        <v>13</v>
      </c>
      <c r="K14" s="30"/>
      <c r="L14" s="63">
        <f>MAX(W95:W116)</f>
        <v>9</v>
      </c>
      <c r="M14" s="64"/>
      <c r="N14" s="2"/>
      <c r="T14" s="2"/>
      <c r="U14" s="2"/>
      <c r="V14" s="2"/>
    </row>
    <row r="15" spans="1:23" ht="10.75" customHeight="1" x14ac:dyDescent="0.3"/>
    <row r="16" spans="1:23" ht="21.25" customHeight="1" x14ac:dyDescent="0.3">
      <c r="B16" s="46" t="s">
        <v>14</v>
      </c>
      <c r="C16" s="46"/>
      <c r="D16" s="46"/>
      <c r="E16" s="46"/>
      <c r="F16" s="49" t="s">
        <v>212</v>
      </c>
      <c r="G16" s="49"/>
      <c r="H16" s="49"/>
      <c r="I16" s="49"/>
      <c r="J16" s="46" t="s">
        <v>15</v>
      </c>
      <c r="K16" s="46"/>
      <c r="L16" s="47"/>
      <c r="M16" s="47"/>
      <c r="N16" s="47"/>
      <c r="O16" s="47"/>
      <c r="P16" s="47"/>
      <c r="Q16" s="47"/>
      <c r="R16" s="47"/>
      <c r="S16" s="47"/>
      <c r="T16" s="47"/>
      <c r="U16" s="47"/>
      <c r="V16" s="47"/>
    </row>
    <row r="17" spans="1:23" ht="10.75" customHeight="1" x14ac:dyDescent="0.3"/>
    <row r="18" spans="1:23" ht="21.25" customHeight="1" x14ac:dyDescent="0.3">
      <c r="B18" s="46" t="s">
        <v>16</v>
      </c>
      <c r="C18" s="46"/>
      <c r="D18" s="46"/>
      <c r="E18" s="46"/>
      <c r="F18" s="49" t="s">
        <v>205</v>
      </c>
      <c r="G18" s="49"/>
      <c r="H18" s="49"/>
      <c r="I18" s="49"/>
      <c r="J18" s="46" t="s">
        <v>15</v>
      </c>
      <c r="K18" s="46"/>
      <c r="L18" s="60"/>
      <c r="M18" s="60"/>
      <c r="N18" s="60"/>
      <c r="O18" s="60"/>
      <c r="P18" s="60"/>
      <c r="Q18" s="60"/>
      <c r="R18" s="60"/>
      <c r="S18" s="60"/>
      <c r="T18" s="60"/>
      <c r="U18" s="60"/>
      <c r="V18" s="60"/>
    </row>
    <row r="19" spans="1:23" ht="20.9" customHeight="1" x14ac:dyDescent="0.3">
      <c r="B19" s="46" t="s">
        <v>16</v>
      </c>
      <c r="C19" s="46"/>
      <c r="D19" s="46"/>
      <c r="E19" s="46"/>
      <c r="F19" s="49" t="s">
        <v>206</v>
      </c>
      <c r="G19" s="49"/>
      <c r="H19" s="49"/>
      <c r="I19" s="49"/>
      <c r="J19" s="46" t="s">
        <v>15</v>
      </c>
      <c r="K19" s="46"/>
      <c r="L19" s="60"/>
      <c r="M19" s="60"/>
      <c r="N19" s="60"/>
      <c r="O19" s="60"/>
      <c r="P19" s="60"/>
      <c r="Q19" s="60"/>
      <c r="R19" s="60"/>
      <c r="S19" s="60"/>
      <c r="T19" s="60"/>
      <c r="U19" s="60"/>
      <c r="V19" s="60"/>
    </row>
    <row r="20" spans="1:23" ht="20.9" customHeight="1" x14ac:dyDescent="0.3">
      <c r="B20" s="46" t="s">
        <v>16</v>
      </c>
      <c r="C20" s="46"/>
      <c r="D20" s="46"/>
      <c r="E20" s="46"/>
      <c r="F20" s="49" t="s">
        <v>207</v>
      </c>
      <c r="G20" s="49"/>
      <c r="H20" s="49"/>
      <c r="I20" s="49"/>
      <c r="J20" s="46" t="s">
        <v>15</v>
      </c>
      <c r="K20" s="46"/>
      <c r="L20" s="60"/>
      <c r="M20" s="60"/>
      <c r="N20" s="60"/>
      <c r="O20" s="60"/>
      <c r="P20" s="60"/>
      <c r="Q20" s="60"/>
      <c r="R20" s="60"/>
      <c r="S20" s="60"/>
      <c r="T20" s="60"/>
      <c r="U20" s="60"/>
      <c r="V20" s="60"/>
    </row>
    <row r="21" spans="1:23" ht="20.9" customHeight="1" x14ac:dyDescent="0.3">
      <c r="B21" s="46" t="s">
        <v>16</v>
      </c>
      <c r="C21" s="46"/>
      <c r="D21" s="46"/>
      <c r="E21" s="46"/>
      <c r="F21" s="49" t="s">
        <v>208</v>
      </c>
      <c r="G21" s="49"/>
      <c r="H21" s="49"/>
      <c r="I21" s="49"/>
      <c r="J21" s="46" t="s">
        <v>15</v>
      </c>
      <c r="K21" s="46"/>
      <c r="L21" s="60"/>
      <c r="M21" s="60"/>
      <c r="N21" s="60"/>
      <c r="O21" s="60"/>
      <c r="P21" s="60"/>
      <c r="Q21" s="60"/>
      <c r="R21" s="60"/>
      <c r="S21" s="60"/>
      <c r="T21" s="60"/>
      <c r="U21" s="60"/>
      <c r="V21" s="60"/>
    </row>
    <row r="22" spans="1:23" ht="20.9" customHeight="1" x14ac:dyDescent="0.3">
      <c r="B22" s="46" t="s">
        <v>16</v>
      </c>
      <c r="C22" s="46"/>
      <c r="D22" s="46"/>
      <c r="E22" s="46"/>
      <c r="F22" s="49" t="s">
        <v>209</v>
      </c>
      <c r="G22" s="49"/>
      <c r="H22" s="49"/>
      <c r="I22" s="49"/>
      <c r="J22" s="46" t="s">
        <v>15</v>
      </c>
      <c r="K22" s="46"/>
      <c r="L22" s="60"/>
      <c r="M22" s="60"/>
      <c r="N22" s="60"/>
      <c r="O22" s="60"/>
      <c r="P22" s="60"/>
      <c r="Q22" s="60"/>
      <c r="R22" s="60"/>
      <c r="S22" s="60"/>
      <c r="T22" s="60"/>
      <c r="U22" s="60"/>
      <c r="V22" s="60"/>
    </row>
    <row r="23" spans="1:23" ht="20.9" customHeight="1" x14ac:dyDescent="0.3">
      <c r="A23" s="4"/>
      <c r="B23" s="4"/>
      <c r="C23" s="4"/>
      <c r="D23" s="4"/>
      <c r="E23" s="1"/>
      <c r="F23" s="1"/>
      <c r="G23" s="1"/>
      <c r="H23" s="1"/>
      <c r="I23" s="4"/>
      <c r="J23" s="4"/>
      <c r="K23" s="5"/>
      <c r="L23" s="5"/>
      <c r="M23" s="5"/>
      <c r="N23" s="5"/>
      <c r="O23" s="5"/>
    </row>
    <row r="24" spans="1:23" ht="22.5" customHeight="1" x14ac:dyDescent="0.3">
      <c r="A24" s="48" t="s">
        <v>17</v>
      </c>
      <c r="B24" s="48"/>
      <c r="C24" s="48"/>
      <c r="D24" s="48"/>
      <c r="E24" s="48"/>
      <c r="F24" s="48"/>
      <c r="G24" s="48"/>
      <c r="H24" s="48"/>
      <c r="I24" s="48"/>
      <c r="J24" s="48"/>
      <c r="K24" s="48"/>
      <c r="L24" s="48"/>
      <c r="M24" s="48"/>
      <c r="N24" s="48"/>
      <c r="O24" s="48"/>
      <c r="P24" s="48"/>
      <c r="Q24" s="48"/>
      <c r="R24" s="48"/>
      <c r="S24" s="48"/>
      <c r="T24" s="48"/>
      <c r="U24" s="48"/>
      <c r="V24" s="48"/>
      <c r="W24" s="48"/>
    </row>
    <row r="25" spans="1:23" ht="22.5" customHeight="1" x14ac:dyDescent="0.3">
      <c r="A25" s="48"/>
      <c r="B25" s="48"/>
      <c r="C25" s="48"/>
      <c r="D25" s="48"/>
      <c r="E25" s="48"/>
      <c r="F25" s="48"/>
      <c r="G25" s="48"/>
      <c r="H25" s="48"/>
      <c r="I25" s="48"/>
      <c r="J25" s="48"/>
      <c r="K25" s="48"/>
      <c r="L25" s="48"/>
      <c r="M25" s="48"/>
      <c r="N25" s="48"/>
      <c r="O25" s="48"/>
      <c r="P25" s="48"/>
      <c r="Q25" s="48"/>
      <c r="R25" s="48"/>
      <c r="S25" s="48"/>
      <c r="T25" s="48"/>
      <c r="U25" s="48"/>
      <c r="V25" s="48"/>
      <c r="W25" s="48"/>
    </row>
    <row r="26" spans="1:23" ht="21.25" customHeight="1" x14ac:dyDescent="0.3"/>
    <row r="27" spans="1:23" ht="8.5" customHeight="1" x14ac:dyDescent="0.3"/>
    <row r="28" spans="1:23" ht="21.25" customHeight="1" x14ac:dyDescent="0.3">
      <c r="A28" s="3" t="str">
        <f>$A$3</f>
        <v>Title</v>
      </c>
      <c r="B28" s="38" t="str">
        <f>$B$3</f>
        <v>Husky Injection Molding Machine</v>
      </c>
      <c r="C28" s="39"/>
      <c r="D28" s="39"/>
      <c r="E28" s="40"/>
      <c r="F28" s="3" t="str">
        <f>$F$3</f>
        <v>Version</v>
      </c>
      <c r="G28" s="35">
        <f>$G$3</f>
        <v>1</v>
      </c>
      <c r="H28" s="35"/>
      <c r="I28" s="3" t="str">
        <f>$I$3</f>
        <v>Site</v>
      </c>
      <c r="J28" s="38">
        <f>$J$3</f>
        <v>0</v>
      </c>
      <c r="K28" s="39"/>
      <c r="L28" s="39"/>
      <c r="M28" s="40"/>
      <c r="N28" s="3" t="str">
        <f>$N$3</f>
        <v>Reference</v>
      </c>
      <c r="O28" s="38">
        <f>$O$3</f>
        <v>0</v>
      </c>
      <c r="P28" s="39"/>
      <c r="Q28" s="39"/>
      <c r="R28" s="40"/>
      <c r="S28" s="3" t="str">
        <f>$S$3</f>
        <v>Date</v>
      </c>
      <c r="T28" s="38">
        <f>$T$3</f>
        <v>0</v>
      </c>
      <c r="U28" s="39"/>
      <c r="V28" s="39"/>
      <c r="W28" s="40"/>
    </row>
    <row r="29" spans="1:23" ht="10.75" customHeight="1" x14ac:dyDescent="0.3"/>
    <row r="30" spans="1:23" ht="40" customHeight="1" x14ac:dyDescent="0.3">
      <c r="A30" s="46" t="s">
        <v>18</v>
      </c>
      <c r="B30" s="46"/>
      <c r="C30" s="46"/>
      <c r="D30" s="46"/>
      <c r="E30" s="46"/>
      <c r="F30" s="46"/>
      <c r="G30" s="46"/>
      <c r="I30" s="46" t="s">
        <v>19</v>
      </c>
      <c r="J30" s="46"/>
      <c r="K30" s="46"/>
      <c r="L30" s="46"/>
      <c r="M30" s="46"/>
      <c r="N30" s="46"/>
      <c r="O30" s="46"/>
      <c r="Q30" s="46" t="s">
        <v>18</v>
      </c>
      <c r="R30" s="46"/>
      <c r="S30" s="46"/>
      <c r="T30" s="46"/>
      <c r="U30" s="46"/>
      <c r="V30" s="46"/>
      <c r="W30" s="46"/>
    </row>
    <row r="31" spans="1:23" ht="40" customHeight="1" x14ac:dyDescent="0.3">
      <c r="A31" s="6">
        <v>1</v>
      </c>
      <c r="B31" s="47" t="s">
        <v>20</v>
      </c>
      <c r="C31" s="47"/>
      <c r="D31" s="47"/>
      <c r="E31" s="47"/>
      <c r="F31" s="47"/>
      <c r="G31" s="7"/>
      <c r="I31" s="6">
        <v>11</v>
      </c>
      <c r="J31" s="47" t="s">
        <v>21</v>
      </c>
      <c r="K31" s="47"/>
      <c r="L31" s="47"/>
      <c r="M31" s="47"/>
      <c r="N31" s="47"/>
      <c r="O31" s="7"/>
      <c r="Q31" s="35">
        <v>19</v>
      </c>
      <c r="R31" s="47" t="s">
        <v>22</v>
      </c>
      <c r="S31" s="47"/>
      <c r="T31" s="47"/>
      <c r="U31" s="47"/>
      <c r="V31" s="47"/>
      <c r="W31" s="49"/>
    </row>
    <row r="32" spans="1:23" ht="40" customHeight="1" x14ac:dyDescent="0.3">
      <c r="A32" s="6">
        <v>2</v>
      </c>
      <c r="B32" s="47" t="s">
        <v>23</v>
      </c>
      <c r="C32" s="47"/>
      <c r="D32" s="47"/>
      <c r="E32" s="47"/>
      <c r="F32" s="47"/>
      <c r="G32" s="7"/>
      <c r="Q32" s="35"/>
      <c r="R32" s="47"/>
      <c r="S32" s="47"/>
      <c r="T32" s="47"/>
      <c r="U32" s="47"/>
      <c r="V32" s="47"/>
      <c r="W32" s="49"/>
    </row>
    <row r="33" spans="1:23" ht="40" customHeight="1" x14ac:dyDescent="0.3">
      <c r="A33" s="6">
        <v>3</v>
      </c>
      <c r="B33" s="47" t="s">
        <v>24</v>
      </c>
      <c r="C33" s="47"/>
      <c r="D33" s="47"/>
      <c r="E33" s="47"/>
      <c r="F33" s="47"/>
      <c r="G33" s="7"/>
      <c r="I33" s="46" t="s">
        <v>25</v>
      </c>
      <c r="J33" s="46"/>
      <c r="K33" s="46"/>
      <c r="L33" s="46"/>
      <c r="M33" s="46"/>
      <c r="N33" s="46"/>
      <c r="O33" s="46"/>
      <c r="Q33" s="35">
        <v>20</v>
      </c>
      <c r="R33" s="47" t="s">
        <v>26</v>
      </c>
      <c r="S33" s="47"/>
      <c r="T33" s="47"/>
      <c r="U33" s="47"/>
      <c r="V33" s="47"/>
      <c r="W33" s="49"/>
    </row>
    <row r="34" spans="1:23" ht="40" customHeight="1" x14ac:dyDescent="0.3">
      <c r="A34" s="6">
        <v>4</v>
      </c>
      <c r="B34" s="47" t="s">
        <v>27</v>
      </c>
      <c r="C34" s="47"/>
      <c r="D34" s="47"/>
      <c r="E34" s="47"/>
      <c r="F34" s="47"/>
      <c r="G34" s="7"/>
      <c r="I34" s="6">
        <v>12</v>
      </c>
      <c r="J34" s="47" t="s">
        <v>28</v>
      </c>
      <c r="K34" s="47"/>
      <c r="L34" s="47"/>
      <c r="M34" s="47"/>
      <c r="N34" s="47"/>
      <c r="O34" s="7"/>
      <c r="Q34" s="35"/>
      <c r="R34" s="47"/>
      <c r="S34" s="47"/>
      <c r="T34" s="47"/>
      <c r="U34" s="47"/>
      <c r="V34" s="47"/>
      <c r="W34" s="49"/>
    </row>
    <row r="35" spans="1:23" ht="40" customHeight="1" x14ac:dyDescent="0.3">
      <c r="A35" s="6">
        <v>5</v>
      </c>
      <c r="B35" s="47" t="s">
        <v>29</v>
      </c>
      <c r="C35" s="47"/>
      <c r="D35" s="47"/>
      <c r="E35" s="47"/>
      <c r="F35" s="47"/>
      <c r="G35" s="7"/>
      <c r="I35" s="6">
        <v>13</v>
      </c>
      <c r="J35" s="47" t="s">
        <v>30</v>
      </c>
      <c r="K35" s="47"/>
      <c r="L35" s="47"/>
      <c r="M35" s="47"/>
      <c r="N35" s="47"/>
      <c r="O35" s="7"/>
      <c r="Q35" s="6">
        <v>21</v>
      </c>
      <c r="R35" s="22" t="s">
        <v>31</v>
      </c>
      <c r="S35" s="23"/>
      <c r="T35" s="23"/>
      <c r="U35" s="23"/>
      <c r="V35" s="24"/>
      <c r="W35" s="7"/>
    </row>
    <row r="36" spans="1:23" ht="40" customHeight="1" x14ac:dyDescent="0.3">
      <c r="A36" s="6">
        <v>6</v>
      </c>
      <c r="B36" s="47" t="s">
        <v>32</v>
      </c>
      <c r="C36" s="47"/>
      <c r="D36" s="47"/>
      <c r="E36" s="47"/>
      <c r="F36" s="47"/>
      <c r="G36" s="7"/>
      <c r="I36" s="35">
        <v>14</v>
      </c>
      <c r="J36" s="47" t="s">
        <v>33</v>
      </c>
      <c r="K36" s="47"/>
      <c r="L36" s="47"/>
      <c r="M36" s="47"/>
      <c r="N36" s="47"/>
      <c r="O36" s="49"/>
      <c r="Q36" s="35">
        <v>22</v>
      </c>
      <c r="R36" s="47" t="s">
        <v>34</v>
      </c>
      <c r="S36" s="47"/>
      <c r="T36" s="47"/>
      <c r="U36" s="47"/>
      <c r="V36" s="47"/>
      <c r="W36" s="49"/>
    </row>
    <row r="37" spans="1:23" ht="40" customHeight="1" x14ac:dyDescent="0.3">
      <c r="A37" s="6">
        <v>7</v>
      </c>
      <c r="B37" s="47" t="s">
        <v>35</v>
      </c>
      <c r="C37" s="47"/>
      <c r="D37" s="47"/>
      <c r="E37" s="47"/>
      <c r="F37" s="47"/>
      <c r="G37" s="7"/>
      <c r="I37" s="35"/>
      <c r="J37" s="47"/>
      <c r="K37" s="47"/>
      <c r="L37" s="47"/>
      <c r="M37" s="47"/>
      <c r="N37" s="47"/>
      <c r="O37" s="49"/>
      <c r="Q37" s="35"/>
      <c r="R37" s="47"/>
      <c r="S37" s="47"/>
      <c r="T37" s="47"/>
      <c r="U37" s="47"/>
      <c r="V37" s="47"/>
      <c r="W37" s="49"/>
    </row>
    <row r="38" spans="1:23" ht="40" customHeight="1" x14ac:dyDescent="0.3">
      <c r="I38" s="6">
        <v>15</v>
      </c>
      <c r="J38" s="47" t="s">
        <v>36</v>
      </c>
      <c r="K38" s="47"/>
      <c r="L38" s="47"/>
      <c r="M38" s="47"/>
      <c r="N38" s="47"/>
      <c r="O38" s="7"/>
      <c r="Q38" s="35">
        <v>23</v>
      </c>
      <c r="R38" s="47" t="s">
        <v>37</v>
      </c>
      <c r="S38" s="47"/>
      <c r="T38" s="47"/>
      <c r="U38" s="47"/>
      <c r="V38" s="47"/>
      <c r="W38" s="49"/>
    </row>
    <row r="39" spans="1:23" ht="40" customHeight="1" x14ac:dyDescent="0.3">
      <c r="A39" s="46" t="s">
        <v>38</v>
      </c>
      <c r="B39" s="46"/>
      <c r="C39" s="46"/>
      <c r="D39" s="46"/>
      <c r="E39" s="46"/>
      <c r="F39" s="46"/>
      <c r="G39" s="46"/>
      <c r="I39" s="35">
        <v>16</v>
      </c>
      <c r="J39" s="47" t="s">
        <v>39</v>
      </c>
      <c r="K39" s="47"/>
      <c r="L39" s="47"/>
      <c r="M39" s="47"/>
      <c r="N39" s="47"/>
      <c r="O39" s="49"/>
      <c r="Q39" s="35"/>
      <c r="R39" s="47"/>
      <c r="S39" s="47"/>
      <c r="T39" s="47"/>
      <c r="U39" s="47"/>
      <c r="V39" s="47"/>
      <c r="W39" s="49"/>
    </row>
    <row r="40" spans="1:23" ht="40" customHeight="1" x14ac:dyDescent="0.3">
      <c r="A40" s="6">
        <v>8</v>
      </c>
      <c r="B40" s="22" t="s">
        <v>40</v>
      </c>
      <c r="C40" s="23"/>
      <c r="D40" s="23"/>
      <c r="E40" s="23"/>
      <c r="F40" s="24"/>
      <c r="G40" s="7"/>
      <c r="I40" s="35"/>
      <c r="J40" s="47"/>
      <c r="K40" s="47"/>
      <c r="L40" s="47"/>
      <c r="M40" s="47"/>
      <c r="N40" s="47"/>
      <c r="O40" s="49"/>
    </row>
    <row r="41" spans="1:23" ht="40" customHeight="1" x14ac:dyDescent="0.3">
      <c r="A41" s="50">
        <v>9</v>
      </c>
      <c r="B41" s="52" t="s">
        <v>41</v>
      </c>
      <c r="C41" s="53"/>
      <c r="D41" s="53"/>
      <c r="E41" s="53"/>
      <c r="F41" s="54"/>
      <c r="G41" s="58"/>
      <c r="I41" s="6">
        <v>17</v>
      </c>
      <c r="J41" s="47" t="s">
        <v>42</v>
      </c>
      <c r="K41" s="47"/>
      <c r="L41" s="47"/>
      <c r="M41" s="47"/>
      <c r="N41" s="47"/>
      <c r="O41" s="7"/>
      <c r="Q41" s="46" t="s">
        <v>43</v>
      </c>
      <c r="R41" s="46"/>
      <c r="S41" s="46"/>
      <c r="T41" s="46"/>
      <c r="U41" s="46"/>
      <c r="V41" s="46"/>
      <c r="W41" s="46"/>
    </row>
    <row r="42" spans="1:23" ht="40" customHeight="1" x14ac:dyDescent="0.3">
      <c r="A42" s="51"/>
      <c r="B42" s="55"/>
      <c r="C42" s="56"/>
      <c r="D42" s="56"/>
      <c r="E42" s="56"/>
      <c r="F42" s="57"/>
      <c r="G42" s="59"/>
      <c r="I42" s="6">
        <v>18</v>
      </c>
      <c r="J42" s="47" t="s">
        <v>44</v>
      </c>
      <c r="K42" s="47"/>
      <c r="L42" s="47"/>
      <c r="M42" s="47"/>
      <c r="N42" s="47"/>
      <c r="O42" s="7"/>
      <c r="Q42" s="35">
        <v>24</v>
      </c>
      <c r="R42" s="47" t="s">
        <v>45</v>
      </c>
      <c r="S42" s="47"/>
      <c r="T42" s="47"/>
      <c r="U42" s="47"/>
      <c r="V42" s="47"/>
      <c r="W42" s="49"/>
    </row>
    <row r="43" spans="1:23" ht="40" customHeight="1" x14ac:dyDescent="0.3">
      <c r="A43" s="50">
        <v>10</v>
      </c>
      <c r="B43" s="52" t="s">
        <v>46</v>
      </c>
      <c r="C43" s="53"/>
      <c r="D43" s="53"/>
      <c r="E43" s="53"/>
      <c r="F43" s="54"/>
      <c r="G43" s="58"/>
      <c r="Q43" s="35"/>
      <c r="R43" s="47"/>
      <c r="S43" s="47"/>
      <c r="T43" s="47"/>
      <c r="U43" s="47"/>
      <c r="V43" s="47"/>
      <c r="W43" s="49"/>
    </row>
    <row r="44" spans="1:23" ht="40" customHeight="1" x14ac:dyDescent="0.3">
      <c r="A44" s="51"/>
      <c r="B44" s="55"/>
      <c r="C44" s="56"/>
      <c r="D44" s="56"/>
      <c r="E44" s="56"/>
      <c r="F44" s="57"/>
      <c r="G44" s="59"/>
      <c r="Q44" s="6">
        <v>25</v>
      </c>
      <c r="R44" s="47" t="s">
        <v>47</v>
      </c>
      <c r="S44" s="47"/>
      <c r="T44" s="47"/>
      <c r="U44" s="47"/>
      <c r="V44" s="47"/>
      <c r="W44" s="7"/>
    </row>
    <row r="45" spans="1:23" ht="40" customHeight="1" x14ac:dyDescent="0.3">
      <c r="A45" s="35"/>
      <c r="B45" s="47"/>
      <c r="C45" s="47"/>
      <c r="D45" s="47"/>
      <c r="E45" s="47"/>
      <c r="F45" s="47"/>
      <c r="G45" s="49"/>
    </row>
    <row r="46" spans="1:23" ht="40" customHeight="1" x14ac:dyDescent="0.3">
      <c r="A46" s="35"/>
      <c r="B46" s="47"/>
      <c r="C46" s="47"/>
      <c r="D46" s="47"/>
      <c r="E46" s="47"/>
      <c r="F46" s="47"/>
      <c r="G46" s="49"/>
      <c r="W46" s="8">
        <f>SUM(G31:G37,G40:G46,O31,O34:O42,W31:W39,W42:W44)</f>
        <v>0</v>
      </c>
    </row>
    <row r="47" spans="1:23" ht="21.25" customHeight="1" x14ac:dyDescent="0.3"/>
    <row r="48" spans="1:23" ht="8.5" customHeight="1" x14ac:dyDescent="0.3"/>
    <row r="49" spans="1:23" ht="21.25" customHeight="1" x14ac:dyDescent="0.3">
      <c r="A49" s="3" t="str">
        <f>$A$3</f>
        <v>Title</v>
      </c>
      <c r="B49" s="38" t="str">
        <f>$B$3</f>
        <v>Husky Injection Molding Machine</v>
      </c>
      <c r="C49" s="39"/>
      <c r="D49" s="39"/>
      <c r="E49" s="40"/>
      <c r="F49" s="3" t="str">
        <f>$F$3</f>
        <v>Version</v>
      </c>
      <c r="G49" s="35">
        <f>$G$3</f>
        <v>1</v>
      </c>
      <c r="H49" s="35"/>
      <c r="I49" s="3" t="str">
        <f>$I$3</f>
        <v>Site</v>
      </c>
      <c r="J49" s="38">
        <f>$J$3</f>
        <v>0</v>
      </c>
      <c r="K49" s="39"/>
      <c r="L49" s="39"/>
      <c r="M49" s="40"/>
      <c r="N49" s="3" t="str">
        <f>$N$3</f>
        <v>Reference</v>
      </c>
      <c r="O49" s="38">
        <f>$O$3</f>
        <v>0</v>
      </c>
      <c r="P49" s="39"/>
      <c r="Q49" s="39"/>
      <c r="R49" s="40"/>
      <c r="S49" s="3" t="str">
        <f>$S$3</f>
        <v>Date</v>
      </c>
      <c r="T49" s="38">
        <f>$T$3</f>
        <v>0</v>
      </c>
      <c r="U49" s="39"/>
      <c r="V49" s="39"/>
      <c r="W49" s="40"/>
    </row>
    <row r="50" spans="1:23" ht="10.75" customHeight="1" x14ac:dyDescent="0.3"/>
    <row r="51" spans="1:23" ht="40" customHeight="1" x14ac:dyDescent="0.3">
      <c r="A51" s="46" t="s">
        <v>48</v>
      </c>
      <c r="B51" s="46"/>
      <c r="C51" s="46"/>
      <c r="D51" s="46"/>
      <c r="E51" s="46"/>
      <c r="F51" s="46"/>
      <c r="G51" s="46"/>
      <c r="I51" s="6">
        <v>37</v>
      </c>
      <c r="J51" s="47" t="s">
        <v>49</v>
      </c>
      <c r="K51" s="47"/>
      <c r="L51" s="47"/>
      <c r="M51" s="47"/>
      <c r="N51" s="47"/>
      <c r="O51" s="7"/>
      <c r="Q51" s="46" t="s">
        <v>50</v>
      </c>
      <c r="R51" s="46"/>
      <c r="S51" s="46"/>
      <c r="T51" s="46"/>
      <c r="U51" s="46"/>
      <c r="V51" s="46"/>
      <c r="W51" s="46"/>
    </row>
    <row r="52" spans="1:23" ht="40" customHeight="1" x14ac:dyDescent="0.3">
      <c r="A52" s="6">
        <v>26</v>
      </c>
      <c r="B52" s="47" t="s">
        <v>51</v>
      </c>
      <c r="C52" s="47"/>
      <c r="D52" s="47"/>
      <c r="E52" s="47"/>
      <c r="F52" s="47"/>
      <c r="G52" s="7"/>
      <c r="I52" s="6">
        <v>38</v>
      </c>
      <c r="J52" s="47" t="s">
        <v>52</v>
      </c>
      <c r="K52" s="47"/>
      <c r="L52" s="47"/>
      <c r="M52" s="47"/>
      <c r="N52" s="47"/>
      <c r="O52" s="7"/>
      <c r="Q52" s="6">
        <v>48</v>
      </c>
      <c r="R52" s="47" t="s">
        <v>53</v>
      </c>
      <c r="S52" s="47"/>
      <c r="T52" s="47"/>
      <c r="U52" s="47"/>
      <c r="V52" s="47"/>
      <c r="W52" s="7"/>
    </row>
    <row r="53" spans="1:23" ht="40" customHeight="1" x14ac:dyDescent="0.3">
      <c r="A53" s="6">
        <v>27</v>
      </c>
      <c r="B53" s="47" t="s">
        <v>54</v>
      </c>
      <c r="C53" s="47"/>
      <c r="D53" s="47"/>
      <c r="E53" s="47"/>
      <c r="F53" s="47"/>
      <c r="G53" s="7"/>
      <c r="I53" s="6">
        <v>39</v>
      </c>
      <c r="J53" s="47" t="s">
        <v>55</v>
      </c>
      <c r="K53" s="47"/>
      <c r="L53" s="47"/>
      <c r="M53" s="47"/>
      <c r="N53" s="47"/>
      <c r="O53" s="7"/>
      <c r="Q53" s="9"/>
      <c r="R53" s="10"/>
      <c r="S53" s="10"/>
      <c r="T53" s="5"/>
      <c r="U53" s="5"/>
      <c r="V53" s="5"/>
    </row>
    <row r="54" spans="1:23" ht="40" customHeight="1" x14ac:dyDescent="0.3">
      <c r="A54" s="6">
        <v>28</v>
      </c>
      <c r="B54" s="47" t="s">
        <v>56</v>
      </c>
      <c r="C54" s="47"/>
      <c r="D54" s="47"/>
      <c r="E54" s="47"/>
      <c r="F54" s="47"/>
      <c r="G54" s="7"/>
      <c r="I54" s="6">
        <v>40</v>
      </c>
      <c r="J54" s="22" t="s">
        <v>57</v>
      </c>
      <c r="K54" s="23"/>
      <c r="L54" s="23"/>
      <c r="M54" s="23"/>
      <c r="N54" s="24"/>
      <c r="O54" s="7"/>
      <c r="Q54" s="46" t="s">
        <v>58</v>
      </c>
      <c r="R54" s="46"/>
      <c r="S54" s="46"/>
      <c r="T54" s="46"/>
      <c r="U54" s="46"/>
      <c r="V54" s="46"/>
      <c r="W54" s="46"/>
    </row>
    <row r="55" spans="1:23" ht="40" customHeight="1" x14ac:dyDescent="0.3">
      <c r="A55" s="6">
        <v>29</v>
      </c>
      <c r="B55" s="47" t="s">
        <v>59</v>
      </c>
      <c r="C55" s="47"/>
      <c r="D55" s="47"/>
      <c r="E55" s="47"/>
      <c r="F55" s="47"/>
      <c r="G55" s="7"/>
      <c r="I55" s="35">
        <v>41</v>
      </c>
      <c r="J55" s="47" t="s">
        <v>60</v>
      </c>
      <c r="K55" s="47"/>
      <c r="L55" s="47"/>
      <c r="M55" s="47"/>
      <c r="N55" s="47"/>
      <c r="O55" s="49"/>
      <c r="Q55" s="6">
        <v>49</v>
      </c>
      <c r="R55" s="47" t="s">
        <v>61</v>
      </c>
      <c r="S55" s="47"/>
      <c r="T55" s="47"/>
      <c r="U55" s="47"/>
      <c r="V55" s="47"/>
      <c r="W55" s="7"/>
    </row>
    <row r="56" spans="1:23" ht="40" customHeight="1" x14ac:dyDescent="0.3">
      <c r="A56" s="6">
        <v>30</v>
      </c>
      <c r="B56" s="47" t="s">
        <v>62</v>
      </c>
      <c r="C56" s="47"/>
      <c r="D56" s="47"/>
      <c r="E56" s="47"/>
      <c r="F56" s="47"/>
      <c r="G56" s="7"/>
      <c r="I56" s="35"/>
      <c r="J56" s="47"/>
      <c r="K56" s="47"/>
      <c r="L56" s="47"/>
      <c r="M56" s="47"/>
      <c r="N56" s="47"/>
      <c r="O56" s="49"/>
      <c r="Q56" s="11"/>
      <c r="R56" s="10"/>
      <c r="S56" s="10"/>
      <c r="T56" s="5"/>
      <c r="U56" s="5"/>
      <c r="V56" s="5"/>
    </row>
    <row r="57" spans="1:23" ht="40" customHeight="1" x14ac:dyDescent="0.3">
      <c r="I57" s="6">
        <v>42</v>
      </c>
      <c r="J57" s="22" t="s">
        <v>63</v>
      </c>
      <c r="K57" s="23"/>
      <c r="L57" s="23"/>
      <c r="M57" s="23"/>
      <c r="N57" s="24"/>
      <c r="O57" s="7"/>
      <c r="Q57" s="46" t="s">
        <v>64</v>
      </c>
      <c r="R57" s="46"/>
      <c r="S57" s="46"/>
      <c r="T57" s="46"/>
      <c r="U57" s="46"/>
      <c r="V57" s="46"/>
      <c r="W57" s="46"/>
    </row>
    <row r="58" spans="1:23" ht="40" customHeight="1" x14ac:dyDescent="0.3">
      <c r="A58" s="46" t="s">
        <v>65</v>
      </c>
      <c r="B58" s="46"/>
      <c r="C58" s="46"/>
      <c r="D58" s="46"/>
      <c r="E58" s="46"/>
      <c r="F58" s="46"/>
      <c r="G58" s="46"/>
      <c r="I58" s="11"/>
      <c r="J58" s="10"/>
      <c r="K58" s="10"/>
      <c r="L58" s="5"/>
      <c r="M58" s="5"/>
      <c r="N58" s="5"/>
      <c r="Q58" s="6">
        <v>50</v>
      </c>
      <c r="R58" s="47" t="s">
        <v>66</v>
      </c>
      <c r="S58" s="47"/>
      <c r="T58" s="47"/>
      <c r="U58" s="47"/>
      <c r="V58" s="47"/>
      <c r="W58" s="7"/>
    </row>
    <row r="59" spans="1:23" ht="40" customHeight="1" x14ac:dyDescent="0.3">
      <c r="A59" s="6">
        <v>31</v>
      </c>
      <c r="B59" s="47" t="s">
        <v>67</v>
      </c>
      <c r="C59" s="47"/>
      <c r="D59" s="47"/>
      <c r="E59" s="47"/>
      <c r="F59" s="47"/>
      <c r="G59" s="7"/>
      <c r="I59" s="46" t="s">
        <v>68</v>
      </c>
      <c r="J59" s="46"/>
      <c r="K59" s="46"/>
      <c r="L59" s="46"/>
      <c r="M59" s="46"/>
      <c r="N59" s="46"/>
      <c r="O59" s="46"/>
      <c r="Q59" s="6">
        <v>51</v>
      </c>
      <c r="R59" s="47" t="s">
        <v>69</v>
      </c>
      <c r="S59" s="47"/>
      <c r="T59" s="47"/>
      <c r="U59" s="47"/>
      <c r="V59" s="47"/>
      <c r="W59" s="7"/>
    </row>
    <row r="60" spans="1:23" ht="40" customHeight="1" x14ac:dyDescent="0.3">
      <c r="I60" s="6">
        <v>43</v>
      </c>
      <c r="J60" s="22" t="s">
        <v>70</v>
      </c>
      <c r="K60" s="23"/>
      <c r="L60" s="23"/>
      <c r="M60" s="23"/>
      <c r="N60" s="24"/>
      <c r="O60" s="7"/>
      <c r="Q60" s="6">
        <v>52</v>
      </c>
      <c r="R60" s="47" t="s">
        <v>71</v>
      </c>
      <c r="S60" s="47"/>
      <c r="T60" s="47"/>
      <c r="U60" s="47"/>
      <c r="V60" s="47"/>
      <c r="W60" s="7"/>
    </row>
    <row r="61" spans="1:23" ht="40" customHeight="1" x14ac:dyDescent="0.3">
      <c r="A61" s="46" t="s">
        <v>48</v>
      </c>
      <c r="B61" s="46"/>
      <c r="C61" s="46"/>
      <c r="D61" s="46"/>
      <c r="E61" s="46"/>
      <c r="F61" s="46"/>
      <c r="G61" s="46"/>
      <c r="I61" s="6">
        <v>44</v>
      </c>
      <c r="J61" s="22" t="s">
        <v>72</v>
      </c>
      <c r="K61" s="23"/>
      <c r="L61" s="23"/>
      <c r="M61" s="23"/>
      <c r="N61" s="24"/>
      <c r="O61" s="7"/>
      <c r="Q61" s="6">
        <v>53</v>
      </c>
      <c r="R61" s="47" t="s">
        <v>73</v>
      </c>
      <c r="S61" s="47"/>
      <c r="T61" s="47"/>
      <c r="U61" s="47"/>
      <c r="V61" s="47"/>
      <c r="W61" s="7"/>
    </row>
    <row r="62" spans="1:23" ht="40" customHeight="1" x14ac:dyDescent="0.3">
      <c r="A62" s="6">
        <v>32</v>
      </c>
      <c r="B62" s="47" t="s">
        <v>74</v>
      </c>
      <c r="C62" s="47"/>
      <c r="D62" s="47"/>
      <c r="E62" s="47"/>
      <c r="F62" s="47"/>
      <c r="G62" s="7"/>
      <c r="I62" s="11"/>
      <c r="J62" s="10"/>
      <c r="K62" s="10"/>
      <c r="L62" s="5"/>
      <c r="M62" s="5"/>
      <c r="N62" s="5"/>
    </row>
    <row r="63" spans="1:23" ht="40" customHeight="1" x14ac:dyDescent="0.3">
      <c r="A63" s="35">
        <v>33</v>
      </c>
      <c r="B63" s="47" t="s">
        <v>75</v>
      </c>
      <c r="C63" s="47"/>
      <c r="D63" s="47"/>
      <c r="E63" s="47"/>
      <c r="F63" s="47"/>
      <c r="G63" s="49"/>
      <c r="I63" s="46" t="s">
        <v>76</v>
      </c>
      <c r="J63" s="46"/>
      <c r="K63" s="46"/>
      <c r="L63" s="46"/>
      <c r="M63" s="46"/>
      <c r="N63" s="46"/>
      <c r="O63" s="46"/>
      <c r="Q63" s="46" t="s">
        <v>77</v>
      </c>
      <c r="R63" s="46"/>
      <c r="S63" s="46"/>
      <c r="T63" s="46"/>
      <c r="U63" s="46"/>
      <c r="V63" s="46"/>
      <c r="W63" s="46"/>
    </row>
    <row r="64" spans="1:23" ht="40" customHeight="1" x14ac:dyDescent="0.3">
      <c r="A64" s="35"/>
      <c r="B64" s="47"/>
      <c r="C64" s="47"/>
      <c r="D64" s="47"/>
      <c r="E64" s="47"/>
      <c r="F64" s="47"/>
      <c r="G64" s="49"/>
      <c r="I64" s="6">
        <v>45</v>
      </c>
      <c r="J64" s="22" t="s">
        <v>78</v>
      </c>
      <c r="K64" s="23"/>
      <c r="L64" s="23"/>
      <c r="M64" s="23"/>
      <c r="N64" s="24"/>
      <c r="O64" s="7"/>
      <c r="Q64" s="6">
        <v>54</v>
      </c>
      <c r="R64" s="22" t="s">
        <v>79</v>
      </c>
      <c r="S64" s="23"/>
      <c r="T64" s="23"/>
      <c r="U64" s="23"/>
      <c r="V64" s="24"/>
      <c r="W64" s="7"/>
    </row>
    <row r="65" spans="1:23" ht="40" customHeight="1" x14ac:dyDescent="0.3">
      <c r="A65" s="6">
        <v>34</v>
      </c>
      <c r="B65" s="47" t="s">
        <v>80</v>
      </c>
      <c r="C65" s="47"/>
      <c r="D65" s="47"/>
      <c r="E65" s="47"/>
      <c r="F65" s="47"/>
      <c r="G65" s="7"/>
      <c r="I65" s="6">
        <v>46</v>
      </c>
      <c r="J65" s="22" t="s">
        <v>81</v>
      </c>
      <c r="K65" s="23"/>
      <c r="L65" s="23"/>
      <c r="M65" s="23"/>
      <c r="N65" s="24"/>
      <c r="O65" s="7"/>
      <c r="Q65" s="6">
        <v>55</v>
      </c>
      <c r="R65" s="22" t="s">
        <v>82</v>
      </c>
      <c r="S65" s="23"/>
      <c r="T65" s="23"/>
      <c r="U65" s="23"/>
      <c r="V65" s="24"/>
      <c r="W65" s="7"/>
    </row>
    <row r="66" spans="1:23" ht="40" customHeight="1" x14ac:dyDescent="0.3">
      <c r="A66" s="6">
        <v>35</v>
      </c>
      <c r="B66" s="47" t="s">
        <v>83</v>
      </c>
      <c r="C66" s="47"/>
      <c r="D66" s="47"/>
      <c r="E66" s="47"/>
      <c r="F66" s="47"/>
      <c r="G66" s="7"/>
      <c r="I66" s="6">
        <v>47</v>
      </c>
      <c r="J66" s="22" t="s">
        <v>84</v>
      </c>
      <c r="K66" s="23"/>
      <c r="L66" s="23"/>
      <c r="M66" s="23"/>
      <c r="N66" s="24"/>
      <c r="O66" s="7"/>
      <c r="Q66" s="11"/>
      <c r="R66" s="10"/>
      <c r="S66" s="10"/>
      <c r="T66" s="5"/>
      <c r="U66" s="5"/>
      <c r="V66" s="5"/>
    </row>
    <row r="67" spans="1:23" ht="40" customHeight="1" x14ac:dyDescent="0.3">
      <c r="A67" s="6">
        <v>36</v>
      </c>
      <c r="B67" s="47" t="s">
        <v>85</v>
      </c>
      <c r="C67" s="47"/>
      <c r="D67" s="47"/>
      <c r="E67" s="47"/>
      <c r="F67" s="47"/>
      <c r="G67" s="7"/>
      <c r="W67" s="8">
        <f>SUM(G52:G56,G59,G62:G67,O51:O57,O60:O61,O64:O66,W52,W55,W58:W61,W64:W65)</f>
        <v>0</v>
      </c>
    </row>
    <row r="68" spans="1:23" ht="21.25" customHeight="1" x14ac:dyDescent="0.3"/>
    <row r="69" spans="1:23" ht="8.5" customHeight="1" x14ac:dyDescent="0.3"/>
    <row r="70" spans="1:23" ht="21.25" customHeight="1" x14ac:dyDescent="0.3">
      <c r="A70" s="3" t="str">
        <f>$A$3</f>
        <v>Title</v>
      </c>
      <c r="B70" s="38" t="str">
        <f>$B$3</f>
        <v>Husky Injection Molding Machine</v>
      </c>
      <c r="C70" s="39"/>
      <c r="D70" s="39"/>
      <c r="E70" s="40"/>
      <c r="F70" s="3" t="str">
        <f>$F$3</f>
        <v>Version</v>
      </c>
      <c r="G70" s="35">
        <f>$G$3</f>
        <v>1</v>
      </c>
      <c r="H70" s="35"/>
      <c r="I70" s="3" t="str">
        <f>$I$3</f>
        <v>Site</v>
      </c>
      <c r="J70" s="38">
        <f>$J$3</f>
        <v>0</v>
      </c>
      <c r="K70" s="39"/>
      <c r="L70" s="39"/>
      <c r="M70" s="40"/>
      <c r="N70" s="3" t="str">
        <f>$N$3</f>
        <v>Reference</v>
      </c>
      <c r="O70" s="38">
        <f>$O$3</f>
        <v>0</v>
      </c>
      <c r="P70" s="39"/>
      <c r="Q70" s="39"/>
      <c r="R70" s="40"/>
      <c r="S70" s="3" t="str">
        <f>$S$3</f>
        <v>Date</v>
      </c>
      <c r="T70" s="38">
        <f>$T$3</f>
        <v>0</v>
      </c>
      <c r="U70" s="39"/>
      <c r="V70" s="39"/>
      <c r="W70" s="40"/>
    </row>
    <row r="71" spans="1:23" ht="10.75" customHeight="1" x14ac:dyDescent="0.3"/>
    <row r="72" spans="1:23" ht="40" customHeight="1" x14ac:dyDescent="0.3">
      <c r="A72" s="46" t="s">
        <v>86</v>
      </c>
      <c r="B72" s="46"/>
      <c r="C72" s="46"/>
      <c r="D72" s="46"/>
      <c r="E72" s="46"/>
      <c r="F72" s="46"/>
      <c r="G72" s="46"/>
      <c r="I72" s="46" t="s">
        <v>87</v>
      </c>
      <c r="J72" s="46"/>
      <c r="K72" s="46"/>
      <c r="L72" s="46"/>
      <c r="M72" s="46"/>
      <c r="N72" s="46"/>
      <c r="O72" s="46"/>
      <c r="Q72" s="46" t="s">
        <v>88</v>
      </c>
      <c r="R72" s="46"/>
      <c r="S72" s="46"/>
      <c r="T72" s="46"/>
      <c r="U72" s="46"/>
      <c r="V72" s="46"/>
      <c r="W72" s="46"/>
    </row>
    <row r="73" spans="1:23" ht="40" customHeight="1" x14ac:dyDescent="0.3">
      <c r="A73" s="35">
        <v>56</v>
      </c>
      <c r="B73" s="47" t="s">
        <v>89</v>
      </c>
      <c r="C73" s="47"/>
      <c r="D73" s="47"/>
      <c r="E73" s="47"/>
      <c r="F73" s="47"/>
      <c r="G73" s="49"/>
      <c r="I73" s="6">
        <v>65</v>
      </c>
      <c r="J73" s="47" t="s">
        <v>90</v>
      </c>
      <c r="K73" s="47"/>
      <c r="L73" s="47"/>
      <c r="M73" s="47"/>
      <c r="N73" s="47"/>
      <c r="O73" s="12"/>
      <c r="Q73" s="35">
        <v>73</v>
      </c>
      <c r="R73" s="47" t="s">
        <v>91</v>
      </c>
      <c r="S73" s="47"/>
      <c r="T73" s="47"/>
      <c r="U73" s="47"/>
      <c r="V73" s="47"/>
      <c r="W73" s="49"/>
    </row>
    <row r="74" spans="1:23" ht="40" customHeight="1" x14ac:dyDescent="0.3">
      <c r="A74" s="35"/>
      <c r="B74" s="47"/>
      <c r="C74" s="47"/>
      <c r="D74" s="47"/>
      <c r="E74" s="47"/>
      <c r="F74" s="47"/>
      <c r="G74" s="49"/>
      <c r="I74" s="6">
        <v>66</v>
      </c>
      <c r="J74" s="47" t="s">
        <v>92</v>
      </c>
      <c r="K74" s="47"/>
      <c r="L74" s="47"/>
      <c r="M74" s="47"/>
      <c r="N74" s="47"/>
      <c r="O74" s="12"/>
      <c r="Q74" s="35"/>
      <c r="R74" s="47"/>
      <c r="S74" s="47"/>
      <c r="T74" s="47"/>
      <c r="U74" s="47"/>
      <c r="V74" s="47"/>
      <c r="W74" s="49"/>
    </row>
    <row r="75" spans="1:23" ht="40" customHeight="1" x14ac:dyDescent="0.3">
      <c r="A75" s="35">
        <v>57</v>
      </c>
      <c r="B75" s="47" t="s">
        <v>93</v>
      </c>
      <c r="C75" s="47"/>
      <c r="D75" s="47"/>
      <c r="E75" s="47"/>
      <c r="F75" s="47"/>
      <c r="G75" s="49"/>
      <c r="Q75" s="6">
        <v>74</v>
      </c>
      <c r="R75" s="47" t="s">
        <v>94</v>
      </c>
      <c r="S75" s="47"/>
      <c r="T75" s="47"/>
      <c r="U75" s="47"/>
      <c r="V75" s="47"/>
      <c r="W75" s="7"/>
    </row>
    <row r="76" spans="1:23" ht="40" customHeight="1" x14ac:dyDescent="0.3">
      <c r="A76" s="35"/>
      <c r="B76" s="47"/>
      <c r="C76" s="47"/>
      <c r="D76" s="47"/>
      <c r="E76" s="47"/>
      <c r="F76" s="47"/>
      <c r="G76" s="49"/>
      <c r="I76" s="46" t="s">
        <v>95</v>
      </c>
      <c r="J76" s="46"/>
      <c r="K76" s="46"/>
      <c r="L76" s="46"/>
      <c r="M76" s="46"/>
      <c r="N76" s="46"/>
      <c r="O76" s="46"/>
      <c r="Q76" s="6">
        <v>75</v>
      </c>
      <c r="R76" s="47" t="s">
        <v>96</v>
      </c>
      <c r="S76" s="47"/>
      <c r="T76" s="47"/>
      <c r="U76" s="47"/>
      <c r="V76" s="47"/>
      <c r="W76" s="7"/>
    </row>
    <row r="77" spans="1:23" ht="40" customHeight="1" x14ac:dyDescent="0.3">
      <c r="A77" s="35">
        <v>58</v>
      </c>
      <c r="B77" s="47" t="s">
        <v>97</v>
      </c>
      <c r="C77" s="47"/>
      <c r="D77" s="47"/>
      <c r="E77" s="47"/>
      <c r="F77" s="47"/>
      <c r="G77" s="49"/>
      <c r="I77" s="6">
        <v>67</v>
      </c>
      <c r="J77" s="47" t="s">
        <v>98</v>
      </c>
      <c r="K77" s="47"/>
      <c r="L77" s="47"/>
      <c r="M77" s="47"/>
      <c r="N77" s="47"/>
      <c r="O77" s="12"/>
      <c r="Q77" s="6">
        <v>76</v>
      </c>
      <c r="R77" s="47" t="s">
        <v>99</v>
      </c>
      <c r="S77" s="47"/>
      <c r="T77" s="47"/>
      <c r="U77" s="47"/>
      <c r="V77" s="47"/>
      <c r="W77" s="7"/>
    </row>
    <row r="78" spans="1:23" ht="40" customHeight="1" x14ac:dyDescent="0.3">
      <c r="A78" s="35"/>
      <c r="B78" s="47"/>
      <c r="C78" s="47"/>
      <c r="D78" s="47"/>
      <c r="E78" s="47"/>
      <c r="F78" s="47"/>
      <c r="G78" s="49"/>
      <c r="I78" s="6">
        <v>68</v>
      </c>
      <c r="J78" s="47" t="s">
        <v>100</v>
      </c>
      <c r="K78" s="47"/>
      <c r="L78" s="47"/>
      <c r="M78" s="47"/>
      <c r="N78" s="47"/>
      <c r="O78" s="12"/>
      <c r="Q78" s="6">
        <v>77</v>
      </c>
      <c r="R78" s="47" t="s">
        <v>101</v>
      </c>
      <c r="S78" s="47"/>
      <c r="T78" s="47"/>
      <c r="U78" s="47"/>
      <c r="V78" s="47"/>
      <c r="W78" s="7"/>
    </row>
    <row r="79" spans="1:23" ht="40" customHeight="1" x14ac:dyDescent="0.3">
      <c r="A79" s="6">
        <v>59</v>
      </c>
      <c r="B79" s="47" t="s">
        <v>102</v>
      </c>
      <c r="C79" s="47"/>
      <c r="D79" s="47"/>
      <c r="E79" s="47"/>
      <c r="F79" s="47"/>
      <c r="G79" s="7"/>
      <c r="Q79" s="6">
        <v>78</v>
      </c>
      <c r="R79" s="47" t="s">
        <v>103</v>
      </c>
      <c r="S79" s="47"/>
      <c r="T79" s="47"/>
      <c r="U79" s="47"/>
      <c r="V79" s="47"/>
      <c r="W79" s="7"/>
    </row>
    <row r="80" spans="1:23" ht="40" customHeight="1" x14ac:dyDescent="0.3">
      <c r="A80" s="6">
        <v>60</v>
      </c>
      <c r="B80" s="47" t="s">
        <v>104</v>
      </c>
      <c r="C80" s="47"/>
      <c r="D80" s="47"/>
      <c r="E80" s="47"/>
      <c r="F80" s="47"/>
      <c r="G80" s="7"/>
      <c r="I80" s="46" t="s">
        <v>105</v>
      </c>
      <c r="J80" s="46"/>
      <c r="K80" s="46"/>
      <c r="L80" s="46"/>
      <c r="M80" s="46"/>
      <c r="N80" s="46"/>
      <c r="O80" s="46"/>
      <c r="Q80" s="6">
        <v>79</v>
      </c>
      <c r="R80" s="47" t="s">
        <v>106</v>
      </c>
      <c r="S80" s="47"/>
      <c r="T80" s="47"/>
      <c r="U80" s="47"/>
      <c r="V80" s="47"/>
      <c r="W80" s="7"/>
    </row>
    <row r="81" spans="1:24" ht="40" customHeight="1" x14ac:dyDescent="0.3">
      <c r="A81" s="6">
        <v>61</v>
      </c>
      <c r="B81" s="47" t="s">
        <v>107</v>
      </c>
      <c r="C81" s="47"/>
      <c r="D81" s="47"/>
      <c r="E81" s="47"/>
      <c r="F81" s="47"/>
      <c r="G81" s="7"/>
      <c r="I81" s="6">
        <v>69</v>
      </c>
      <c r="J81" s="47" t="s">
        <v>108</v>
      </c>
      <c r="K81" s="47"/>
      <c r="L81" s="47"/>
      <c r="M81" s="47"/>
      <c r="N81" s="47"/>
      <c r="O81" s="12"/>
      <c r="Q81" s="6">
        <v>80</v>
      </c>
      <c r="R81" s="47" t="s">
        <v>109</v>
      </c>
      <c r="S81" s="47"/>
      <c r="T81" s="47"/>
      <c r="U81" s="47"/>
      <c r="V81" s="47"/>
      <c r="W81" s="7"/>
    </row>
    <row r="82" spans="1:24" ht="40" customHeight="1" x14ac:dyDescent="0.3"/>
    <row r="83" spans="1:24" ht="40" customHeight="1" x14ac:dyDescent="0.3">
      <c r="A83" s="46" t="s">
        <v>110</v>
      </c>
      <c r="B83" s="46"/>
      <c r="C83" s="46"/>
      <c r="D83" s="46"/>
      <c r="E83" s="46"/>
      <c r="F83" s="46"/>
      <c r="G83" s="46"/>
      <c r="I83" s="46" t="s">
        <v>111</v>
      </c>
      <c r="J83" s="46"/>
      <c r="K83" s="46"/>
      <c r="L83" s="46"/>
      <c r="M83" s="46"/>
      <c r="N83" s="46"/>
      <c r="O83" s="46"/>
      <c r="Q83" s="46" t="s">
        <v>112</v>
      </c>
      <c r="R83" s="46"/>
      <c r="S83" s="46"/>
      <c r="T83" s="46"/>
      <c r="U83" s="46"/>
      <c r="V83" s="46"/>
      <c r="W83" s="46"/>
    </row>
    <row r="84" spans="1:24" ht="40" customHeight="1" x14ac:dyDescent="0.3">
      <c r="A84" s="6">
        <v>62</v>
      </c>
      <c r="B84" s="47" t="s">
        <v>113</v>
      </c>
      <c r="C84" s="47"/>
      <c r="D84" s="47"/>
      <c r="E84" s="47"/>
      <c r="F84" s="47"/>
      <c r="G84" s="7"/>
      <c r="I84" s="6">
        <v>70</v>
      </c>
      <c r="J84" s="47" t="s">
        <v>114</v>
      </c>
      <c r="K84" s="47"/>
      <c r="L84" s="47"/>
      <c r="M84" s="47"/>
      <c r="N84" s="47"/>
      <c r="O84" s="7"/>
      <c r="Q84" s="6">
        <v>81</v>
      </c>
      <c r="R84" s="47" t="s">
        <v>115</v>
      </c>
      <c r="S84" s="47"/>
      <c r="T84" s="47"/>
      <c r="U84" s="47"/>
      <c r="V84" s="47"/>
      <c r="W84" s="7"/>
    </row>
    <row r="85" spans="1:24" ht="40" customHeight="1" x14ac:dyDescent="0.3">
      <c r="A85" s="6">
        <v>63</v>
      </c>
      <c r="B85" s="47" t="s">
        <v>116</v>
      </c>
      <c r="C85" s="47"/>
      <c r="D85" s="47"/>
      <c r="E85" s="47"/>
      <c r="F85" s="47"/>
      <c r="G85" s="7"/>
      <c r="Q85" s="6">
        <v>82</v>
      </c>
      <c r="R85" s="47" t="s">
        <v>117</v>
      </c>
      <c r="S85" s="47"/>
      <c r="T85" s="47"/>
      <c r="U85" s="47"/>
      <c r="V85" s="47"/>
      <c r="W85" s="7"/>
    </row>
    <row r="86" spans="1:24" ht="40" customHeight="1" x14ac:dyDescent="0.3">
      <c r="I86" s="46" t="s">
        <v>118</v>
      </c>
      <c r="J86" s="46"/>
      <c r="K86" s="46"/>
      <c r="L86" s="46"/>
      <c r="M86" s="46"/>
      <c r="N86" s="46"/>
      <c r="O86" s="46"/>
      <c r="W86" s="8">
        <f>SUM(G73:G81,G84:G85,G88,O73:O74,O77:O78,O81,O84,O87:O88,W73:W81,W84:W85)</f>
        <v>0</v>
      </c>
    </row>
    <row r="87" spans="1:24" ht="40" customHeight="1" x14ac:dyDescent="0.3">
      <c r="A87" s="46" t="s">
        <v>119</v>
      </c>
      <c r="B87" s="46"/>
      <c r="C87" s="46"/>
      <c r="D87" s="46"/>
      <c r="E87" s="46"/>
      <c r="F87" s="46"/>
      <c r="G87" s="46"/>
      <c r="I87" s="6">
        <v>71</v>
      </c>
      <c r="J87" s="47" t="s">
        <v>120</v>
      </c>
      <c r="K87" s="47"/>
      <c r="L87" s="47"/>
      <c r="M87" s="47"/>
      <c r="N87" s="47"/>
      <c r="O87" s="7"/>
      <c r="Q87" s="48" t="s">
        <v>121</v>
      </c>
      <c r="R87" s="48"/>
      <c r="S87" s="48"/>
      <c r="T87" s="48"/>
      <c r="U87" s="48"/>
      <c r="V87" s="48"/>
      <c r="W87" s="48"/>
    </row>
    <row r="88" spans="1:24" ht="40" customHeight="1" x14ac:dyDescent="0.3">
      <c r="A88" s="6">
        <v>64</v>
      </c>
      <c r="B88" s="47" t="s">
        <v>122</v>
      </c>
      <c r="C88" s="47"/>
      <c r="D88" s="47"/>
      <c r="E88" s="47"/>
      <c r="F88" s="47"/>
      <c r="G88" s="7"/>
      <c r="I88" s="6">
        <v>72</v>
      </c>
      <c r="J88" s="47" t="s">
        <v>123</v>
      </c>
      <c r="K88" s="47"/>
      <c r="L88" s="47"/>
      <c r="M88" s="47"/>
      <c r="N88" s="47"/>
      <c r="O88" s="7"/>
      <c r="Q88" s="48"/>
      <c r="R88" s="48"/>
      <c r="S88" s="48"/>
      <c r="T88" s="48"/>
      <c r="U88" s="48"/>
      <c r="V88" s="48"/>
      <c r="W88" s="48"/>
    </row>
    <row r="89" spans="1:24" ht="21.25" customHeight="1" x14ac:dyDescent="0.3"/>
    <row r="90" spans="1:24" ht="8.5" customHeight="1" x14ac:dyDescent="0.3"/>
    <row r="91" spans="1:24" ht="21.25" customHeight="1" x14ac:dyDescent="0.3">
      <c r="A91" s="3" t="str">
        <f>$A$3</f>
        <v>Title</v>
      </c>
      <c r="B91" s="38" t="s">
        <v>219</v>
      </c>
      <c r="C91" s="39"/>
      <c r="D91" s="39"/>
      <c r="E91" s="40"/>
      <c r="F91" s="3" t="str">
        <f>$F$3</f>
        <v>Version</v>
      </c>
      <c r="G91" s="35">
        <f>$G$3</f>
        <v>1</v>
      </c>
      <c r="H91" s="35"/>
      <c r="I91" s="3" t="str">
        <f>$I$3</f>
        <v>Site</v>
      </c>
      <c r="J91" s="38">
        <f>$J$3</f>
        <v>0</v>
      </c>
      <c r="K91" s="39"/>
      <c r="L91" s="39"/>
      <c r="M91" s="40"/>
      <c r="N91" s="3" t="str">
        <f>$N$3</f>
        <v>Reference</v>
      </c>
      <c r="O91" s="38">
        <f>$O$3</f>
        <v>0</v>
      </c>
      <c r="P91" s="39"/>
      <c r="Q91" s="39"/>
      <c r="R91" s="40"/>
      <c r="S91" s="3" t="str">
        <f>$S$3</f>
        <v>Date</v>
      </c>
      <c r="T91" s="38">
        <f>$T$3</f>
        <v>0</v>
      </c>
      <c r="U91" s="39"/>
      <c r="V91" s="39"/>
      <c r="W91" s="40"/>
    </row>
    <row r="92" spans="1:24" ht="10.75" customHeight="1" x14ac:dyDescent="0.3"/>
    <row r="93" spans="1:24" ht="27.65" customHeight="1" x14ac:dyDescent="0.3">
      <c r="A93" s="46" t="s">
        <v>124</v>
      </c>
      <c r="B93" s="46" t="s">
        <v>125</v>
      </c>
      <c r="C93" s="46"/>
      <c r="D93" s="46"/>
      <c r="E93" s="46"/>
      <c r="F93" s="46" t="s">
        <v>126</v>
      </c>
      <c r="G93" s="46"/>
      <c r="H93" s="46"/>
      <c r="I93" s="46" t="s">
        <v>127</v>
      </c>
      <c r="J93" s="46"/>
      <c r="K93" s="46"/>
      <c r="L93" s="46" t="s">
        <v>128</v>
      </c>
      <c r="M93" s="46"/>
      <c r="N93" s="46"/>
      <c r="O93" s="46"/>
      <c r="P93" s="46" t="s">
        <v>129</v>
      </c>
      <c r="Q93" s="46"/>
      <c r="R93" s="46"/>
      <c r="S93" s="46"/>
      <c r="T93" s="46" t="s">
        <v>130</v>
      </c>
      <c r="U93" s="46"/>
      <c r="V93" s="46"/>
      <c r="W93" s="46"/>
    </row>
    <row r="94" spans="1:24" ht="27.65" customHeight="1" x14ac:dyDescent="0.3">
      <c r="A94" s="46"/>
      <c r="B94" s="46"/>
      <c r="C94" s="46"/>
      <c r="D94" s="46"/>
      <c r="E94" s="46"/>
      <c r="F94" s="46"/>
      <c r="G94" s="46"/>
      <c r="H94" s="46"/>
      <c r="I94" s="46"/>
      <c r="J94" s="46"/>
      <c r="K94" s="46"/>
      <c r="L94" s="3" t="s">
        <v>131</v>
      </c>
      <c r="M94" s="3" t="s">
        <v>132</v>
      </c>
      <c r="N94" s="3" t="s">
        <v>133</v>
      </c>
      <c r="O94" s="3" t="s">
        <v>134</v>
      </c>
      <c r="P94" s="46"/>
      <c r="Q94" s="46"/>
      <c r="R94" s="46"/>
      <c r="S94" s="46"/>
      <c r="T94" s="3" t="s">
        <v>131</v>
      </c>
      <c r="U94" s="3" t="s">
        <v>132</v>
      </c>
      <c r="V94" s="3" t="s">
        <v>133</v>
      </c>
      <c r="W94" s="3" t="s">
        <v>134</v>
      </c>
    </row>
    <row r="95" spans="1:24" s="9" customFormat="1" ht="27.65" customHeight="1" x14ac:dyDescent="0.35">
      <c r="A95" s="6">
        <v>1</v>
      </c>
      <c r="B95" s="22" t="s">
        <v>213</v>
      </c>
      <c r="C95" s="23"/>
      <c r="D95" s="23"/>
      <c r="E95" s="24"/>
      <c r="F95" s="16" t="s">
        <v>218</v>
      </c>
      <c r="G95" s="17"/>
      <c r="H95" s="18"/>
      <c r="I95" s="16" t="s">
        <v>215</v>
      </c>
      <c r="J95" s="17"/>
      <c r="K95" s="18"/>
      <c r="L95" s="6">
        <v>3</v>
      </c>
      <c r="M95" s="6">
        <v>10</v>
      </c>
      <c r="N95" s="6">
        <v>6</v>
      </c>
      <c r="O95" s="6">
        <f>L95*M95*N95</f>
        <v>180</v>
      </c>
      <c r="P95" s="16" t="s">
        <v>229</v>
      </c>
      <c r="Q95" s="17"/>
      <c r="R95" s="17"/>
      <c r="S95" s="18"/>
      <c r="T95" s="6">
        <v>1</v>
      </c>
      <c r="U95" s="6">
        <v>10</v>
      </c>
      <c r="V95" s="6">
        <v>0.2</v>
      </c>
      <c r="W95" s="6">
        <f>T95*U95*V95</f>
        <v>2</v>
      </c>
      <c r="X95" s="9">
        <f>IF(O95="",MAX(L95,W95),W95)</f>
        <v>2</v>
      </c>
    </row>
    <row r="96" spans="1:24" s="9" customFormat="1" ht="58.5" customHeight="1" x14ac:dyDescent="0.35">
      <c r="A96" s="6">
        <v>2</v>
      </c>
      <c r="B96" s="22" t="s">
        <v>214</v>
      </c>
      <c r="C96" s="23"/>
      <c r="D96" s="23"/>
      <c r="E96" s="24"/>
      <c r="F96" s="16" t="s">
        <v>217</v>
      </c>
      <c r="G96" s="17"/>
      <c r="H96" s="18"/>
      <c r="I96" s="16" t="s">
        <v>216</v>
      </c>
      <c r="J96" s="17"/>
      <c r="K96" s="18"/>
      <c r="L96" s="6">
        <v>15</v>
      </c>
      <c r="M96" s="6">
        <v>3</v>
      </c>
      <c r="N96" s="6">
        <v>6</v>
      </c>
      <c r="O96" s="6">
        <f t="shared" ref="O96:O116" si="0">L96*M96*N96</f>
        <v>270</v>
      </c>
      <c r="P96" s="16" t="s">
        <v>230</v>
      </c>
      <c r="Q96" s="17"/>
      <c r="R96" s="17"/>
      <c r="S96" s="18"/>
      <c r="T96" s="6">
        <v>15</v>
      </c>
      <c r="U96" s="6">
        <v>3</v>
      </c>
      <c r="V96" s="6">
        <v>0.2</v>
      </c>
      <c r="W96" s="6">
        <f t="shared" ref="W96:W116" si="1">T96*U96*V96</f>
        <v>9</v>
      </c>
      <c r="X96" s="9">
        <f t="shared" ref="X96:X116" si="2">IF(O96="",MAX(L96,W96),W96)</f>
        <v>9</v>
      </c>
    </row>
    <row r="97" spans="1:24" s="9" customFormat="1" ht="27.65" customHeight="1" x14ac:dyDescent="0.35">
      <c r="A97" s="6"/>
      <c r="B97" s="22"/>
      <c r="C97" s="23"/>
      <c r="D97" s="23"/>
      <c r="E97" s="24"/>
      <c r="F97" s="16"/>
      <c r="G97" s="17"/>
      <c r="H97" s="18"/>
      <c r="I97" s="16"/>
      <c r="J97" s="17"/>
      <c r="K97" s="18"/>
      <c r="L97" s="6"/>
      <c r="M97" s="6"/>
      <c r="N97" s="6"/>
      <c r="O97" s="6">
        <f t="shared" si="0"/>
        <v>0</v>
      </c>
      <c r="P97" s="16"/>
      <c r="Q97" s="17"/>
      <c r="R97" s="17"/>
      <c r="S97" s="18"/>
      <c r="T97" s="6"/>
      <c r="U97" s="6"/>
      <c r="V97" s="6"/>
      <c r="W97" s="6">
        <f t="shared" si="1"/>
        <v>0</v>
      </c>
      <c r="X97" s="9">
        <f t="shared" si="2"/>
        <v>0</v>
      </c>
    </row>
    <row r="98" spans="1:24" s="9" customFormat="1" ht="27.65" customHeight="1" x14ac:dyDescent="0.35">
      <c r="A98" s="6"/>
      <c r="B98" s="22"/>
      <c r="C98" s="23"/>
      <c r="D98" s="23"/>
      <c r="E98" s="24"/>
      <c r="F98" s="16"/>
      <c r="G98" s="17"/>
      <c r="H98" s="18"/>
      <c r="I98" s="16"/>
      <c r="J98" s="17"/>
      <c r="K98" s="18"/>
      <c r="L98" s="6"/>
      <c r="M98" s="6"/>
      <c r="N98" s="6"/>
      <c r="O98" s="6">
        <f t="shared" si="0"/>
        <v>0</v>
      </c>
      <c r="P98" s="16"/>
      <c r="Q98" s="17"/>
      <c r="R98" s="17"/>
      <c r="S98" s="18"/>
      <c r="T98" s="6"/>
      <c r="U98" s="6"/>
      <c r="V98" s="6"/>
      <c r="W98" s="6">
        <f t="shared" si="1"/>
        <v>0</v>
      </c>
      <c r="X98" s="9">
        <f t="shared" si="2"/>
        <v>0</v>
      </c>
    </row>
    <row r="99" spans="1:24" s="9" customFormat="1" ht="27.65" customHeight="1" x14ac:dyDescent="0.35">
      <c r="A99" s="6"/>
      <c r="B99" s="22"/>
      <c r="C99" s="23"/>
      <c r="D99" s="23"/>
      <c r="E99" s="24"/>
      <c r="F99" s="16"/>
      <c r="G99" s="17"/>
      <c r="H99" s="18"/>
      <c r="I99" s="16"/>
      <c r="J99" s="17"/>
      <c r="K99" s="18"/>
      <c r="L99" s="6"/>
      <c r="M99" s="6"/>
      <c r="N99" s="6"/>
      <c r="O99" s="6">
        <f t="shared" si="0"/>
        <v>0</v>
      </c>
      <c r="P99" s="16"/>
      <c r="Q99" s="17"/>
      <c r="R99" s="17"/>
      <c r="S99" s="18"/>
      <c r="T99" s="6"/>
      <c r="U99" s="6"/>
      <c r="V99" s="6"/>
      <c r="W99" s="6">
        <f t="shared" si="1"/>
        <v>0</v>
      </c>
      <c r="X99" s="9">
        <f t="shared" si="2"/>
        <v>0</v>
      </c>
    </row>
    <row r="100" spans="1:24" s="9" customFormat="1" ht="27.65" customHeight="1" x14ac:dyDescent="0.35">
      <c r="A100" s="6"/>
      <c r="B100" s="22"/>
      <c r="C100" s="23"/>
      <c r="D100" s="23"/>
      <c r="E100" s="24"/>
      <c r="F100" s="16"/>
      <c r="G100" s="17"/>
      <c r="H100" s="18"/>
      <c r="I100" s="16"/>
      <c r="J100" s="17"/>
      <c r="K100" s="18"/>
      <c r="L100" s="6"/>
      <c r="M100" s="6"/>
      <c r="N100" s="6"/>
      <c r="O100" s="6">
        <f t="shared" si="0"/>
        <v>0</v>
      </c>
      <c r="P100" s="16"/>
      <c r="Q100" s="17"/>
      <c r="R100" s="17"/>
      <c r="S100" s="18"/>
      <c r="T100" s="6"/>
      <c r="U100" s="6"/>
      <c r="V100" s="6"/>
      <c r="W100" s="6">
        <f t="shared" si="1"/>
        <v>0</v>
      </c>
      <c r="X100" s="9">
        <f t="shared" si="2"/>
        <v>0</v>
      </c>
    </row>
    <row r="101" spans="1:24" s="9" customFormat="1" ht="27.65" customHeight="1" x14ac:dyDescent="0.35">
      <c r="A101" s="6"/>
      <c r="B101" s="22"/>
      <c r="C101" s="23"/>
      <c r="D101" s="23"/>
      <c r="E101" s="24"/>
      <c r="F101" s="16"/>
      <c r="G101" s="17"/>
      <c r="H101" s="18"/>
      <c r="I101" s="16"/>
      <c r="J101" s="17"/>
      <c r="K101" s="18"/>
      <c r="L101" s="6"/>
      <c r="M101" s="6"/>
      <c r="N101" s="6"/>
      <c r="O101" s="6">
        <f t="shared" si="0"/>
        <v>0</v>
      </c>
      <c r="P101" s="16"/>
      <c r="Q101" s="17"/>
      <c r="R101" s="17"/>
      <c r="S101" s="18"/>
      <c r="T101" s="6"/>
      <c r="U101" s="6"/>
      <c r="V101" s="6"/>
      <c r="W101" s="6">
        <f t="shared" si="1"/>
        <v>0</v>
      </c>
      <c r="X101" s="9">
        <f t="shared" si="2"/>
        <v>0</v>
      </c>
    </row>
    <row r="102" spans="1:24" s="9" customFormat="1" ht="27.65" customHeight="1" x14ac:dyDescent="0.35">
      <c r="A102" s="6"/>
      <c r="B102" s="16"/>
      <c r="C102" s="17"/>
      <c r="D102" s="17"/>
      <c r="E102" s="18"/>
      <c r="F102" s="16"/>
      <c r="G102" s="17"/>
      <c r="H102" s="18"/>
      <c r="I102" s="16"/>
      <c r="J102" s="17"/>
      <c r="K102" s="18"/>
      <c r="L102" s="6"/>
      <c r="M102" s="6"/>
      <c r="N102" s="6"/>
      <c r="O102" s="6">
        <f t="shared" si="0"/>
        <v>0</v>
      </c>
      <c r="P102" s="16"/>
      <c r="Q102" s="17"/>
      <c r="R102" s="17"/>
      <c r="S102" s="18"/>
      <c r="T102" s="6"/>
      <c r="U102" s="6"/>
      <c r="V102" s="6"/>
      <c r="W102" s="6">
        <f t="shared" si="1"/>
        <v>0</v>
      </c>
      <c r="X102" s="9">
        <f t="shared" si="2"/>
        <v>0</v>
      </c>
    </row>
    <row r="103" spans="1:24" s="9" customFormat="1" ht="27.65" customHeight="1" x14ac:dyDescent="0.35">
      <c r="A103" s="6"/>
      <c r="B103" s="16"/>
      <c r="C103" s="17"/>
      <c r="D103" s="17"/>
      <c r="E103" s="18"/>
      <c r="F103" s="16"/>
      <c r="G103" s="17"/>
      <c r="H103" s="18"/>
      <c r="I103" s="16"/>
      <c r="J103" s="17"/>
      <c r="K103" s="18"/>
      <c r="L103" s="6"/>
      <c r="M103" s="6"/>
      <c r="N103" s="6"/>
      <c r="O103" s="6">
        <f t="shared" si="0"/>
        <v>0</v>
      </c>
      <c r="P103" s="16"/>
      <c r="Q103" s="17"/>
      <c r="R103" s="17"/>
      <c r="S103" s="18"/>
      <c r="T103" s="6"/>
      <c r="U103" s="6"/>
      <c r="V103" s="6"/>
      <c r="W103" s="6">
        <f t="shared" si="1"/>
        <v>0</v>
      </c>
      <c r="X103" s="9">
        <f t="shared" si="2"/>
        <v>0</v>
      </c>
    </row>
    <row r="104" spans="1:24" s="9" customFormat="1" ht="27.65" customHeight="1" x14ac:dyDescent="0.35">
      <c r="A104" s="6"/>
      <c r="B104" s="16"/>
      <c r="C104" s="17"/>
      <c r="D104" s="17"/>
      <c r="E104" s="18"/>
      <c r="F104" s="16"/>
      <c r="G104" s="17"/>
      <c r="H104" s="18"/>
      <c r="I104" s="16"/>
      <c r="J104" s="17"/>
      <c r="K104" s="18"/>
      <c r="L104" s="6"/>
      <c r="M104" s="6"/>
      <c r="N104" s="6"/>
      <c r="O104" s="6">
        <f t="shared" si="0"/>
        <v>0</v>
      </c>
      <c r="P104" s="16"/>
      <c r="Q104" s="17"/>
      <c r="R104" s="17"/>
      <c r="S104" s="18"/>
      <c r="T104" s="6"/>
      <c r="U104" s="6"/>
      <c r="V104" s="6"/>
      <c r="W104" s="6">
        <f t="shared" si="1"/>
        <v>0</v>
      </c>
      <c r="X104" s="9">
        <f t="shared" si="2"/>
        <v>0</v>
      </c>
    </row>
    <row r="105" spans="1:24" s="9" customFormat="1" ht="27.65" customHeight="1" x14ac:dyDescent="0.35">
      <c r="A105" s="6"/>
      <c r="B105" s="16"/>
      <c r="C105" s="17"/>
      <c r="D105" s="17"/>
      <c r="E105" s="18"/>
      <c r="F105" s="16"/>
      <c r="G105" s="17"/>
      <c r="H105" s="18"/>
      <c r="I105" s="16"/>
      <c r="J105" s="17"/>
      <c r="K105" s="18"/>
      <c r="L105" s="6"/>
      <c r="M105" s="6"/>
      <c r="N105" s="6"/>
      <c r="O105" s="6">
        <f t="shared" si="0"/>
        <v>0</v>
      </c>
      <c r="P105" s="16"/>
      <c r="Q105" s="17"/>
      <c r="R105" s="17"/>
      <c r="S105" s="18"/>
      <c r="T105" s="6"/>
      <c r="U105" s="6"/>
      <c r="V105" s="6"/>
      <c r="W105" s="6">
        <f t="shared" si="1"/>
        <v>0</v>
      </c>
      <c r="X105" s="9">
        <f t="shared" si="2"/>
        <v>0</v>
      </c>
    </row>
    <row r="106" spans="1:24" s="9" customFormat="1" ht="27.65" customHeight="1" x14ac:dyDescent="0.35">
      <c r="A106" s="6"/>
      <c r="B106" s="16"/>
      <c r="C106" s="17"/>
      <c r="D106" s="17"/>
      <c r="E106" s="18"/>
      <c r="F106" s="16"/>
      <c r="G106" s="17"/>
      <c r="H106" s="18"/>
      <c r="I106" s="16"/>
      <c r="J106" s="17"/>
      <c r="K106" s="18"/>
      <c r="L106" s="6"/>
      <c r="M106" s="6"/>
      <c r="N106" s="6"/>
      <c r="O106" s="6">
        <f t="shared" si="0"/>
        <v>0</v>
      </c>
      <c r="P106" s="16"/>
      <c r="Q106" s="17"/>
      <c r="R106" s="17"/>
      <c r="S106" s="18"/>
      <c r="T106" s="6"/>
      <c r="U106" s="6"/>
      <c r="V106" s="6"/>
      <c r="W106" s="6">
        <f t="shared" si="1"/>
        <v>0</v>
      </c>
      <c r="X106" s="9">
        <f t="shared" si="2"/>
        <v>0</v>
      </c>
    </row>
    <row r="107" spans="1:24" s="9" customFormat="1" ht="27.65" customHeight="1" x14ac:dyDescent="0.35">
      <c r="A107" s="6"/>
      <c r="B107" s="16"/>
      <c r="C107" s="17"/>
      <c r="D107" s="17"/>
      <c r="E107" s="18"/>
      <c r="F107" s="16"/>
      <c r="G107" s="17"/>
      <c r="H107" s="18"/>
      <c r="I107" s="16"/>
      <c r="J107" s="17"/>
      <c r="K107" s="18"/>
      <c r="L107" s="6"/>
      <c r="M107" s="6"/>
      <c r="N107" s="6"/>
      <c r="O107" s="6">
        <f t="shared" si="0"/>
        <v>0</v>
      </c>
      <c r="P107" s="16"/>
      <c r="Q107" s="17"/>
      <c r="R107" s="17"/>
      <c r="S107" s="18"/>
      <c r="T107" s="6"/>
      <c r="U107" s="6"/>
      <c r="V107" s="6"/>
      <c r="W107" s="6">
        <f t="shared" si="1"/>
        <v>0</v>
      </c>
      <c r="X107" s="9">
        <f t="shared" si="2"/>
        <v>0</v>
      </c>
    </row>
    <row r="108" spans="1:24" s="9" customFormat="1" ht="27.65" customHeight="1" x14ac:dyDescent="0.35">
      <c r="A108" s="6"/>
      <c r="B108" s="16"/>
      <c r="C108" s="17"/>
      <c r="D108" s="17"/>
      <c r="E108" s="18"/>
      <c r="F108" s="16"/>
      <c r="G108" s="17"/>
      <c r="H108" s="18"/>
      <c r="I108" s="16"/>
      <c r="J108" s="17"/>
      <c r="K108" s="18"/>
      <c r="L108" s="6"/>
      <c r="M108" s="6"/>
      <c r="N108" s="6"/>
      <c r="O108" s="6">
        <f t="shared" si="0"/>
        <v>0</v>
      </c>
      <c r="P108" s="16"/>
      <c r="Q108" s="17"/>
      <c r="R108" s="17"/>
      <c r="S108" s="18"/>
      <c r="T108" s="6"/>
      <c r="U108" s="6"/>
      <c r="V108" s="6"/>
      <c r="W108" s="6">
        <f t="shared" si="1"/>
        <v>0</v>
      </c>
      <c r="X108" s="9">
        <f t="shared" si="2"/>
        <v>0</v>
      </c>
    </row>
    <row r="109" spans="1:24" s="9" customFormat="1" ht="27.65" customHeight="1" x14ac:dyDescent="0.35">
      <c r="A109" s="6"/>
      <c r="B109" s="16"/>
      <c r="C109" s="17"/>
      <c r="D109" s="17"/>
      <c r="E109" s="18"/>
      <c r="F109" s="16"/>
      <c r="G109" s="17"/>
      <c r="H109" s="18"/>
      <c r="I109" s="16"/>
      <c r="J109" s="17"/>
      <c r="K109" s="18"/>
      <c r="L109" s="6"/>
      <c r="M109" s="6"/>
      <c r="N109" s="6"/>
      <c r="O109" s="6">
        <f t="shared" si="0"/>
        <v>0</v>
      </c>
      <c r="P109" s="16"/>
      <c r="Q109" s="17"/>
      <c r="R109" s="17"/>
      <c r="S109" s="18"/>
      <c r="T109" s="6"/>
      <c r="U109" s="6"/>
      <c r="V109" s="6"/>
      <c r="W109" s="6">
        <f t="shared" si="1"/>
        <v>0</v>
      </c>
      <c r="X109" s="9">
        <f t="shared" si="2"/>
        <v>0</v>
      </c>
    </row>
    <row r="110" spans="1:24" s="9" customFormat="1" ht="27.65" customHeight="1" x14ac:dyDescent="0.35">
      <c r="A110" s="6"/>
      <c r="B110" s="16"/>
      <c r="C110" s="17"/>
      <c r="D110" s="17"/>
      <c r="E110" s="18"/>
      <c r="F110" s="16"/>
      <c r="G110" s="17"/>
      <c r="H110" s="18"/>
      <c r="I110" s="16"/>
      <c r="J110" s="17"/>
      <c r="K110" s="18"/>
      <c r="L110" s="6"/>
      <c r="M110" s="6"/>
      <c r="N110" s="6"/>
      <c r="O110" s="6">
        <f t="shared" si="0"/>
        <v>0</v>
      </c>
      <c r="P110" s="16"/>
      <c r="Q110" s="17"/>
      <c r="R110" s="17"/>
      <c r="S110" s="18"/>
      <c r="T110" s="6"/>
      <c r="U110" s="6"/>
      <c r="V110" s="6"/>
      <c r="W110" s="6">
        <f t="shared" si="1"/>
        <v>0</v>
      </c>
      <c r="X110" s="9">
        <f t="shared" si="2"/>
        <v>0</v>
      </c>
    </row>
    <row r="111" spans="1:24" s="9" customFormat="1" ht="27.65" customHeight="1" x14ac:dyDescent="0.35">
      <c r="A111" s="6"/>
      <c r="B111" s="16"/>
      <c r="C111" s="17"/>
      <c r="D111" s="17"/>
      <c r="E111" s="18"/>
      <c r="F111" s="16"/>
      <c r="G111" s="17"/>
      <c r="H111" s="18"/>
      <c r="I111" s="16"/>
      <c r="J111" s="17"/>
      <c r="K111" s="18"/>
      <c r="L111" s="6"/>
      <c r="M111" s="6"/>
      <c r="N111" s="6"/>
      <c r="O111" s="6">
        <f t="shared" si="0"/>
        <v>0</v>
      </c>
      <c r="P111" s="16"/>
      <c r="Q111" s="17"/>
      <c r="R111" s="17"/>
      <c r="S111" s="18"/>
      <c r="T111" s="6"/>
      <c r="U111" s="6"/>
      <c r="V111" s="6"/>
      <c r="W111" s="6">
        <f t="shared" si="1"/>
        <v>0</v>
      </c>
      <c r="X111" s="9">
        <f t="shared" si="2"/>
        <v>0</v>
      </c>
    </row>
    <row r="112" spans="1:24" s="9" customFormat="1" ht="27.65" customHeight="1" x14ac:dyDescent="0.35">
      <c r="A112" s="6"/>
      <c r="B112" s="16"/>
      <c r="C112" s="17"/>
      <c r="D112" s="17"/>
      <c r="E112" s="18"/>
      <c r="F112" s="16"/>
      <c r="G112" s="17"/>
      <c r="H112" s="18"/>
      <c r="I112" s="16"/>
      <c r="J112" s="17"/>
      <c r="K112" s="18"/>
      <c r="L112" s="6"/>
      <c r="M112" s="6"/>
      <c r="N112" s="6"/>
      <c r="O112" s="6">
        <f t="shared" si="0"/>
        <v>0</v>
      </c>
      <c r="P112" s="16"/>
      <c r="Q112" s="17"/>
      <c r="R112" s="17"/>
      <c r="S112" s="18"/>
      <c r="T112" s="6"/>
      <c r="U112" s="6"/>
      <c r="V112" s="6"/>
      <c r="W112" s="6">
        <f t="shared" si="1"/>
        <v>0</v>
      </c>
      <c r="X112" s="9">
        <f t="shared" si="2"/>
        <v>0</v>
      </c>
    </row>
    <row r="113" spans="1:24" s="9" customFormat="1" ht="27.65" customHeight="1" x14ac:dyDescent="0.35">
      <c r="A113" s="6"/>
      <c r="B113" s="16"/>
      <c r="C113" s="17"/>
      <c r="D113" s="17"/>
      <c r="E113" s="18"/>
      <c r="F113" s="16"/>
      <c r="G113" s="17"/>
      <c r="H113" s="18"/>
      <c r="I113" s="16"/>
      <c r="J113" s="17"/>
      <c r="K113" s="18"/>
      <c r="L113" s="6"/>
      <c r="M113" s="6"/>
      <c r="N113" s="6"/>
      <c r="O113" s="6">
        <f t="shared" si="0"/>
        <v>0</v>
      </c>
      <c r="P113" s="16"/>
      <c r="Q113" s="17"/>
      <c r="R113" s="17"/>
      <c r="S113" s="18"/>
      <c r="T113" s="6"/>
      <c r="U113" s="6"/>
      <c r="V113" s="6"/>
      <c r="W113" s="6">
        <f t="shared" si="1"/>
        <v>0</v>
      </c>
      <c r="X113" s="9">
        <f t="shared" si="2"/>
        <v>0</v>
      </c>
    </row>
    <row r="114" spans="1:24" s="9" customFormat="1" ht="27.65" customHeight="1" x14ac:dyDescent="0.35">
      <c r="A114" s="6"/>
      <c r="B114" s="16"/>
      <c r="C114" s="17"/>
      <c r="D114" s="17"/>
      <c r="E114" s="18"/>
      <c r="F114" s="16"/>
      <c r="G114" s="17"/>
      <c r="H114" s="18"/>
      <c r="I114" s="16"/>
      <c r="J114" s="17"/>
      <c r="K114" s="18"/>
      <c r="L114" s="6"/>
      <c r="M114" s="6"/>
      <c r="N114" s="6"/>
      <c r="O114" s="6">
        <f t="shared" si="0"/>
        <v>0</v>
      </c>
      <c r="P114" s="16"/>
      <c r="Q114" s="17"/>
      <c r="R114" s="17"/>
      <c r="S114" s="18"/>
      <c r="T114" s="6"/>
      <c r="U114" s="6"/>
      <c r="V114" s="6"/>
      <c r="W114" s="6">
        <f t="shared" si="1"/>
        <v>0</v>
      </c>
      <c r="X114" s="9">
        <f t="shared" si="2"/>
        <v>0</v>
      </c>
    </row>
    <row r="115" spans="1:24" s="9" customFormat="1" ht="27.65" customHeight="1" x14ac:dyDescent="0.35">
      <c r="A115" s="6"/>
      <c r="B115" s="16"/>
      <c r="C115" s="17"/>
      <c r="D115" s="17"/>
      <c r="E115" s="18"/>
      <c r="F115" s="16"/>
      <c r="G115" s="17"/>
      <c r="H115" s="18"/>
      <c r="I115" s="16"/>
      <c r="J115" s="17"/>
      <c r="K115" s="18"/>
      <c r="L115" s="6"/>
      <c r="M115" s="6"/>
      <c r="N115" s="6"/>
      <c r="O115" s="6">
        <f t="shared" si="0"/>
        <v>0</v>
      </c>
      <c r="P115" s="16"/>
      <c r="Q115" s="17"/>
      <c r="R115" s="17"/>
      <c r="S115" s="18"/>
      <c r="T115" s="6"/>
      <c r="U115" s="6"/>
      <c r="V115" s="6"/>
      <c r="W115" s="6">
        <f t="shared" si="1"/>
        <v>0</v>
      </c>
      <c r="X115" s="9">
        <f t="shared" si="2"/>
        <v>0</v>
      </c>
    </row>
    <row r="116" spans="1:24" s="9" customFormat="1" ht="27.65" customHeight="1" x14ac:dyDescent="0.35">
      <c r="A116" s="6"/>
      <c r="B116" s="16"/>
      <c r="C116" s="17"/>
      <c r="D116" s="17"/>
      <c r="E116" s="18"/>
      <c r="F116" s="16"/>
      <c r="G116" s="17"/>
      <c r="H116" s="18"/>
      <c r="I116" s="16"/>
      <c r="J116" s="17"/>
      <c r="K116" s="18"/>
      <c r="L116" s="6"/>
      <c r="M116" s="6"/>
      <c r="N116" s="6"/>
      <c r="O116" s="6">
        <f t="shared" si="0"/>
        <v>0</v>
      </c>
      <c r="P116" s="16"/>
      <c r="Q116" s="17"/>
      <c r="R116" s="17"/>
      <c r="S116" s="18"/>
      <c r="T116" s="6"/>
      <c r="U116" s="6"/>
      <c r="V116" s="6"/>
      <c r="W116" s="6">
        <f t="shared" si="1"/>
        <v>0</v>
      </c>
      <c r="X116" s="9">
        <f t="shared" si="2"/>
        <v>0</v>
      </c>
    </row>
    <row r="118" spans="1:24" ht="21.25" customHeight="1" x14ac:dyDescent="0.3"/>
    <row r="119" spans="1:24" ht="8.5" customHeight="1" x14ac:dyDescent="0.3"/>
    <row r="120" spans="1:24" ht="21.25" customHeight="1" x14ac:dyDescent="0.3">
      <c r="A120" s="3" t="str">
        <f>$A$3</f>
        <v>Title</v>
      </c>
      <c r="B120" s="38" t="str">
        <f>$B$3</f>
        <v>Husky Injection Molding Machine</v>
      </c>
      <c r="C120" s="39"/>
      <c r="D120" s="39"/>
      <c r="E120" s="40"/>
      <c r="F120" s="3" t="str">
        <f>$F$3</f>
        <v>Version</v>
      </c>
      <c r="G120" s="35">
        <f>$G$3</f>
        <v>1</v>
      </c>
      <c r="H120" s="35"/>
      <c r="I120" s="3" t="str">
        <f>$I$3</f>
        <v>Site</v>
      </c>
      <c r="J120" s="38">
        <f>$J$3</f>
        <v>0</v>
      </c>
      <c r="K120" s="39"/>
      <c r="L120" s="39"/>
      <c r="M120" s="40"/>
      <c r="N120" s="3" t="str">
        <f>$N$3</f>
        <v>Reference</v>
      </c>
      <c r="O120" s="38">
        <f>$O$3</f>
        <v>0</v>
      </c>
      <c r="P120" s="39"/>
      <c r="Q120" s="39"/>
      <c r="R120" s="40"/>
      <c r="S120" s="3" t="str">
        <f>$S$3</f>
        <v>Date</v>
      </c>
      <c r="T120" s="38">
        <f>$T$3</f>
        <v>0</v>
      </c>
      <c r="U120" s="39"/>
      <c r="V120" s="39"/>
      <c r="W120" s="40"/>
    </row>
    <row r="121" spans="1:24" ht="10.75" customHeight="1" x14ac:dyDescent="0.3"/>
    <row r="122" spans="1:24" ht="21.25" customHeight="1" x14ac:dyDescent="0.3">
      <c r="A122" s="28" t="s">
        <v>135</v>
      </c>
      <c r="B122" s="29"/>
      <c r="C122" s="29"/>
      <c r="D122" s="29"/>
      <c r="E122" s="29"/>
      <c r="F122" s="29"/>
      <c r="G122" s="29"/>
      <c r="H122" s="29"/>
      <c r="I122" s="29"/>
      <c r="J122" s="29"/>
      <c r="K122" s="29"/>
      <c r="L122" s="29"/>
      <c r="M122" s="29"/>
      <c r="N122" s="29"/>
      <c r="O122" s="29"/>
      <c r="P122" s="29"/>
      <c r="Q122" s="29"/>
      <c r="R122" s="29"/>
      <c r="S122" s="29"/>
      <c r="T122" s="30"/>
      <c r="U122" s="28" t="s">
        <v>136</v>
      </c>
      <c r="V122" s="29"/>
      <c r="W122" s="29"/>
    </row>
    <row r="123" spans="1:24" ht="21.25" customHeight="1" x14ac:dyDescent="0.3">
      <c r="A123" s="6" t="s">
        <v>137</v>
      </c>
      <c r="B123" s="44" t="s">
        <v>138</v>
      </c>
      <c r="C123" s="45" t="s">
        <v>139</v>
      </c>
      <c r="D123" s="45" t="s">
        <v>139</v>
      </c>
      <c r="E123" s="45" t="s">
        <v>139</v>
      </c>
      <c r="F123" s="45" t="s">
        <v>139</v>
      </c>
      <c r="G123" s="45" t="s">
        <v>139</v>
      </c>
      <c r="H123" s="45" t="s">
        <v>139</v>
      </c>
      <c r="I123" s="45" t="s">
        <v>139</v>
      </c>
      <c r="J123" s="45" t="s">
        <v>139</v>
      </c>
      <c r="K123" s="45" t="s">
        <v>139</v>
      </c>
      <c r="L123" s="45" t="s">
        <v>139</v>
      </c>
      <c r="M123" s="45" t="s">
        <v>139</v>
      </c>
      <c r="N123" s="45" t="s">
        <v>139</v>
      </c>
      <c r="O123" s="45" t="s">
        <v>139</v>
      </c>
      <c r="P123" s="45" t="s">
        <v>139</v>
      </c>
      <c r="Q123" s="45" t="s">
        <v>139</v>
      </c>
      <c r="R123" s="45" t="s">
        <v>139</v>
      </c>
      <c r="S123" s="45" t="s">
        <v>139</v>
      </c>
      <c r="T123" s="45" t="s">
        <v>139</v>
      </c>
      <c r="U123" s="43">
        <v>40</v>
      </c>
      <c r="V123" s="43"/>
      <c r="W123" s="43"/>
    </row>
    <row r="124" spans="1:24" ht="21.25" customHeight="1" x14ac:dyDescent="0.3">
      <c r="A124" s="6" t="s">
        <v>140</v>
      </c>
      <c r="B124" s="44" t="s">
        <v>141</v>
      </c>
      <c r="C124" s="45" t="s">
        <v>142</v>
      </c>
      <c r="D124" s="45" t="s">
        <v>142</v>
      </c>
      <c r="E124" s="45" t="s">
        <v>142</v>
      </c>
      <c r="F124" s="45" t="s">
        <v>142</v>
      </c>
      <c r="G124" s="45" t="s">
        <v>142</v>
      </c>
      <c r="H124" s="45" t="s">
        <v>142</v>
      </c>
      <c r="I124" s="45" t="s">
        <v>142</v>
      </c>
      <c r="J124" s="45" t="s">
        <v>142</v>
      </c>
      <c r="K124" s="45" t="s">
        <v>142</v>
      </c>
      <c r="L124" s="45" t="s">
        <v>142</v>
      </c>
      <c r="M124" s="45" t="s">
        <v>142</v>
      </c>
      <c r="N124" s="45" t="s">
        <v>142</v>
      </c>
      <c r="O124" s="45" t="s">
        <v>142</v>
      </c>
      <c r="P124" s="45" t="s">
        <v>142</v>
      </c>
      <c r="Q124" s="45" t="s">
        <v>142</v>
      </c>
      <c r="R124" s="45" t="s">
        <v>142</v>
      </c>
      <c r="S124" s="45" t="s">
        <v>142</v>
      </c>
      <c r="T124" s="45" t="s">
        <v>142</v>
      </c>
      <c r="U124" s="43">
        <v>15</v>
      </c>
      <c r="V124" s="43"/>
      <c r="W124" s="43"/>
    </row>
    <row r="125" spans="1:24" ht="21.25" customHeight="1" x14ac:dyDescent="0.3">
      <c r="A125" s="6" t="s">
        <v>143</v>
      </c>
      <c r="B125" s="16" t="s">
        <v>144</v>
      </c>
      <c r="C125" s="17" t="s">
        <v>145</v>
      </c>
      <c r="D125" s="17" t="s">
        <v>145</v>
      </c>
      <c r="E125" s="17" t="s">
        <v>145</v>
      </c>
      <c r="F125" s="17" t="s">
        <v>145</v>
      </c>
      <c r="G125" s="17" t="s">
        <v>145</v>
      </c>
      <c r="H125" s="17" t="s">
        <v>145</v>
      </c>
      <c r="I125" s="17" t="s">
        <v>145</v>
      </c>
      <c r="J125" s="17" t="s">
        <v>145</v>
      </c>
      <c r="K125" s="17" t="s">
        <v>145</v>
      </c>
      <c r="L125" s="17" t="s">
        <v>145</v>
      </c>
      <c r="M125" s="17" t="s">
        <v>145</v>
      </c>
      <c r="N125" s="17" t="s">
        <v>145</v>
      </c>
      <c r="O125" s="17" t="s">
        <v>145</v>
      </c>
      <c r="P125" s="17" t="s">
        <v>145</v>
      </c>
      <c r="Q125" s="17" t="s">
        <v>145</v>
      </c>
      <c r="R125" s="17" t="s">
        <v>145</v>
      </c>
      <c r="S125" s="17" t="s">
        <v>145</v>
      </c>
      <c r="T125" s="18" t="s">
        <v>145</v>
      </c>
      <c r="U125" s="41">
        <v>7</v>
      </c>
      <c r="V125" s="41"/>
      <c r="W125" s="41"/>
    </row>
    <row r="126" spans="1:24" ht="21.25" customHeight="1" x14ac:dyDescent="0.3">
      <c r="A126" s="6" t="s">
        <v>146</v>
      </c>
      <c r="B126" s="16" t="s">
        <v>147</v>
      </c>
      <c r="C126" s="17" t="s">
        <v>148</v>
      </c>
      <c r="D126" s="17" t="s">
        <v>148</v>
      </c>
      <c r="E126" s="17" t="s">
        <v>148</v>
      </c>
      <c r="F126" s="17" t="s">
        <v>148</v>
      </c>
      <c r="G126" s="17" t="s">
        <v>148</v>
      </c>
      <c r="H126" s="17" t="s">
        <v>148</v>
      </c>
      <c r="I126" s="17" t="s">
        <v>148</v>
      </c>
      <c r="J126" s="17" t="s">
        <v>148</v>
      </c>
      <c r="K126" s="17" t="s">
        <v>148</v>
      </c>
      <c r="L126" s="17" t="s">
        <v>148</v>
      </c>
      <c r="M126" s="17" t="s">
        <v>148</v>
      </c>
      <c r="N126" s="17" t="s">
        <v>148</v>
      </c>
      <c r="O126" s="17" t="s">
        <v>148</v>
      </c>
      <c r="P126" s="17" t="s">
        <v>148</v>
      </c>
      <c r="Q126" s="17" t="s">
        <v>148</v>
      </c>
      <c r="R126" s="17" t="s">
        <v>148</v>
      </c>
      <c r="S126" s="17" t="s">
        <v>148</v>
      </c>
      <c r="T126" s="18" t="s">
        <v>148</v>
      </c>
      <c r="U126" s="42">
        <v>3</v>
      </c>
      <c r="V126" s="42"/>
      <c r="W126" s="42"/>
    </row>
    <row r="127" spans="1:24" ht="21.25" customHeight="1" x14ac:dyDescent="0.3">
      <c r="A127" s="6" t="s">
        <v>149</v>
      </c>
      <c r="B127" s="16" t="s">
        <v>150</v>
      </c>
      <c r="C127" s="17" t="s">
        <v>151</v>
      </c>
      <c r="D127" s="17" t="s">
        <v>151</v>
      </c>
      <c r="E127" s="17" t="s">
        <v>151</v>
      </c>
      <c r="F127" s="17" t="s">
        <v>151</v>
      </c>
      <c r="G127" s="17" t="s">
        <v>151</v>
      </c>
      <c r="H127" s="17" t="s">
        <v>151</v>
      </c>
      <c r="I127" s="17" t="s">
        <v>151</v>
      </c>
      <c r="J127" s="17" t="s">
        <v>151</v>
      </c>
      <c r="K127" s="17" t="s">
        <v>151</v>
      </c>
      <c r="L127" s="17" t="s">
        <v>151</v>
      </c>
      <c r="M127" s="17" t="s">
        <v>151</v>
      </c>
      <c r="N127" s="17" t="s">
        <v>151</v>
      </c>
      <c r="O127" s="17" t="s">
        <v>151</v>
      </c>
      <c r="P127" s="17" t="s">
        <v>151</v>
      </c>
      <c r="Q127" s="17" t="s">
        <v>151</v>
      </c>
      <c r="R127" s="17" t="s">
        <v>151</v>
      </c>
      <c r="S127" s="17" t="s">
        <v>151</v>
      </c>
      <c r="T127" s="18" t="s">
        <v>151</v>
      </c>
      <c r="U127" s="37">
        <v>1</v>
      </c>
      <c r="V127" s="37"/>
      <c r="W127" s="37"/>
    </row>
    <row r="128" spans="1:24" ht="21.25" customHeight="1" x14ac:dyDescent="0.3">
      <c r="A128" s="6"/>
      <c r="B128" s="34"/>
      <c r="C128" s="34"/>
      <c r="D128" s="34"/>
      <c r="E128" s="34"/>
      <c r="F128" s="34"/>
      <c r="G128" s="34"/>
      <c r="H128" s="34"/>
      <c r="I128" s="34"/>
      <c r="J128" s="34"/>
      <c r="K128" s="34"/>
      <c r="L128" s="34"/>
      <c r="M128" s="34"/>
      <c r="N128" s="34"/>
      <c r="O128" s="34"/>
      <c r="P128" s="34"/>
      <c r="Q128" s="34"/>
      <c r="R128" s="34"/>
      <c r="S128" s="34"/>
      <c r="T128" s="34"/>
      <c r="U128" s="37"/>
      <c r="V128" s="37"/>
      <c r="W128" s="37"/>
    </row>
    <row r="129" spans="1:23" ht="21.25" customHeight="1" x14ac:dyDescent="0.3"/>
    <row r="130" spans="1:23" ht="21.25" customHeight="1" x14ac:dyDescent="0.3">
      <c r="A130" s="28" t="s">
        <v>152</v>
      </c>
      <c r="B130" s="29"/>
      <c r="C130" s="29"/>
      <c r="D130" s="29"/>
      <c r="E130" s="29"/>
      <c r="F130" s="29"/>
      <c r="G130" s="29"/>
      <c r="H130" s="29"/>
      <c r="I130" s="29"/>
      <c r="J130" s="29"/>
      <c r="K130" s="29"/>
      <c r="L130" s="29"/>
      <c r="M130" s="29"/>
      <c r="N130" s="29"/>
      <c r="O130" s="29"/>
      <c r="P130" s="29"/>
      <c r="Q130" s="29"/>
      <c r="R130" s="29"/>
      <c r="S130" s="29"/>
      <c r="T130" s="30"/>
      <c r="U130" s="28" t="s">
        <v>136</v>
      </c>
      <c r="V130" s="29"/>
      <c r="W130" s="29"/>
    </row>
    <row r="131" spans="1:23" ht="21.25" customHeight="1" x14ac:dyDescent="0.3">
      <c r="A131" s="6" t="s">
        <v>137</v>
      </c>
      <c r="B131" s="44" t="s">
        <v>153</v>
      </c>
      <c r="C131" s="45" t="s">
        <v>153</v>
      </c>
      <c r="D131" s="45" t="s">
        <v>153</v>
      </c>
      <c r="E131" s="45" t="s">
        <v>153</v>
      </c>
      <c r="F131" s="45" t="s">
        <v>153</v>
      </c>
      <c r="G131" s="45" t="s">
        <v>153</v>
      </c>
      <c r="H131" s="45" t="s">
        <v>153</v>
      </c>
      <c r="I131" s="45" t="s">
        <v>153</v>
      </c>
      <c r="J131" s="45" t="s">
        <v>153</v>
      </c>
      <c r="K131" s="45" t="s">
        <v>153</v>
      </c>
      <c r="L131" s="45" t="s">
        <v>153</v>
      </c>
      <c r="M131" s="45" t="s">
        <v>153</v>
      </c>
      <c r="N131" s="45" t="s">
        <v>153</v>
      </c>
      <c r="O131" s="45" t="s">
        <v>153</v>
      </c>
      <c r="P131" s="45" t="s">
        <v>153</v>
      </c>
      <c r="Q131" s="45" t="s">
        <v>153</v>
      </c>
      <c r="R131" s="45" t="s">
        <v>153</v>
      </c>
      <c r="S131" s="45" t="s">
        <v>153</v>
      </c>
      <c r="T131" s="45" t="s">
        <v>153</v>
      </c>
      <c r="U131" s="43">
        <v>10</v>
      </c>
      <c r="V131" s="43"/>
      <c r="W131" s="43"/>
    </row>
    <row r="132" spans="1:23" ht="21.25" customHeight="1" x14ac:dyDescent="0.3">
      <c r="A132" s="6" t="s">
        <v>140</v>
      </c>
      <c r="B132" s="44" t="s">
        <v>154</v>
      </c>
      <c r="C132" s="45" t="s">
        <v>154</v>
      </c>
      <c r="D132" s="45" t="s">
        <v>154</v>
      </c>
      <c r="E132" s="45" t="s">
        <v>154</v>
      </c>
      <c r="F132" s="45" t="s">
        <v>154</v>
      </c>
      <c r="G132" s="45" t="s">
        <v>154</v>
      </c>
      <c r="H132" s="45" t="s">
        <v>154</v>
      </c>
      <c r="I132" s="45" t="s">
        <v>154</v>
      </c>
      <c r="J132" s="45" t="s">
        <v>154</v>
      </c>
      <c r="K132" s="45" t="s">
        <v>154</v>
      </c>
      <c r="L132" s="45" t="s">
        <v>154</v>
      </c>
      <c r="M132" s="45" t="s">
        <v>154</v>
      </c>
      <c r="N132" s="45" t="s">
        <v>154</v>
      </c>
      <c r="O132" s="45" t="s">
        <v>154</v>
      </c>
      <c r="P132" s="45" t="s">
        <v>154</v>
      </c>
      <c r="Q132" s="45" t="s">
        <v>154</v>
      </c>
      <c r="R132" s="45" t="s">
        <v>154</v>
      </c>
      <c r="S132" s="45" t="s">
        <v>154</v>
      </c>
      <c r="T132" s="45" t="s">
        <v>154</v>
      </c>
      <c r="U132" s="43">
        <v>6</v>
      </c>
      <c r="V132" s="43"/>
      <c r="W132" s="43"/>
    </row>
    <row r="133" spans="1:23" ht="21.25" customHeight="1" x14ac:dyDescent="0.3">
      <c r="A133" s="6" t="s">
        <v>143</v>
      </c>
      <c r="B133" s="44" t="s">
        <v>155</v>
      </c>
      <c r="C133" s="45" t="s">
        <v>155</v>
      </c>
      <c r="D133" s="45" t="s">
        <v>155</v>
      </c>
      <c r="E133" s="45" t="s">
        <v>155</v>
      </c>
      <c r="F133" s="45" t="s">
        <v>155</v>
      </c>
      <c r="G133" s="45" t="s">
        <v>155</v>
      </c>
      <c r="H133" s="45" t="s">
        <v>155</v>
      </c>
      <c r="I133" s="45" t="s">
        <v>155</v>
      </c>
      <c r="J133" s="45" t="s">
        <v>155</v>
      </c>
      <c r="K133" s="45" t="s">
        <v>155</v>
      </c>
      <c r="L133" s="45" t="s">
        <v>155</v>
      </c>
      <c r="M133" s="45" t="s">
        <v>155</v>
      </c>
      <c r="N133" s="45" t="s">
        <v>155</v>
      </c>
      <c r="O133" s="45" t="s">
        <v>155</v>
      </c>
      <c r="P133" s="45" t="s">
        <v>155</v>
      </c>
      <c r="Q133" s="45" t="s">
        <v>155</v>
      </c>
      <c r="R133" s="45" t="s">
        <v>155</v>
      </c>
      <c r="S133" s="45" t="s">
        <v>155</v>
      </c>
      <c r="T133" s="45" t="s">
        <v>155</v>
      </c>
      <c r="U133" s="41">
        <v>3</v>
      </c>
      <c r="V133" s="41"/>
      <c r="W133" s="41"/>
    </row>
    <row r="134" spans="1:23" ht="21.25" customHeight="1" x14ac:dyDescent="0.3">
      <c r="A134" s="6" t="s">
        <v>146</v>
      </c>
      <c r="B134" s="44" t="s">
        <v>156</v>
      </c>
      <c r="C134" s="45" t="s">
        <v>156</v>
      </c>
      <c r="D134" s="45" t="s">
        <v>156</v>
      </c>
      <c r="E134" s="45" t="s">
        <v>156</v>
      </c>
      <c r="F134" s="45" t="s">
        <v>156</v>
      </c>
      <c r="G134" s="45" t="s">
        <v>156</v>
      </c>
      <c r="H134" s="45" t="s">
        <v>156</v>
      </c>
      <c r="I134" s="45" t="s">
        <v>156</v>
      </c>
      <c r="J134" s="45" t="s">
        <v>156</v>
      </c>
      <c r="K134" s="45" t="s">
        <v>156</v>
      </c>
      <c r="L134" s="45" t="s">
        <v>156</v>
      </c>
      <c r="M134" s="45" t="s">
        <v>156</v>
      </c>
      <c r="N134" s="45" t="s">
        <v>156</v>
      </c>
      <c r="O134" s="45" t="s">
        <v>156</v>
      </c>
      <c r="P134" s="45" t="s">
        <v>156</v>
      </c>
      <c r="Q134" s="45" t="s">
        <v>156</v>
      </c>
      <c r="R134" s="45" t="s">
        <v>156</v>
      </c>
      <c r="S134" s="45" t="s">
        <v>156</v>
      </c>
      <c r="T134" s="45" t="s">
        <v>156</v>
      </c>
      <c r="U134" s="42">
        <v>2</v>
      </c>
      <c r="V134" s="42"/>
      <c r="W134" s="42"/>
    </row>
    <row r="135" spans="1:23" ht="21.25" customHeight="1" x14ac:dyDescent="0.3">
      <c r="A135" s="6" t="s">
        <v>149</v>
      </c>
      <c r="B135" s="44" t="s">
        <v>157</v>
      </c>
      <c r="C135" s="45" t="s">
        <v>157</v>
      </c>
      <c r="D135" s="45" t="s">
        <v>157</v>
      </c>
      <c r="E135" s="45" t="s">
        <v>157</v>
      </c>
      <c r="F135" s="45" t="s">
        <v>157</v>
      </c>
      <c r="G135" s="45" t="s">
        <v>157</v>
      </c>
      <c r="H135" s="45" t="s">
        <v>157</v>
      </c>
      <c r="I135" s="45" t="s">
        <v>157</v>
      </c>
      <c r="J135" s="45" t="s">
        <v>157</v>
      </c>
      <c r="K135" s="45" t="s">
        <v>157</v>
      </c>
      <c r="L135" s="45" t="s">
        <v>157</v>
      </c>
      <c r="M135" s="45" t="s">
        <v>157</v>
      </c>
      <c r="N135" s="45" t="s">
        <v>157</v>
      </c>
      <c r="O135" s="45" t="s">
        <v>157</v>
      </c>
      <c r="P135" s="45" t="s">
        <v>157</v>
      </c>
      <c r="Q135" s="45" t="s">
        <v>157</v>
      </c>
      <c r="R135" s="45" t="s">
        <v>157</v>
      </c>
      <c r="S135" s="45" t="s">
        <v>157</v>
      </c>
      <c r="T135" s="45" t="s">
        <v>157</v>
      </c>
      <c r="U135" s="42">
        <v>1</v>
      </c>
      <c r="V135" s="42"/>
      <c r="W135" s="42"/>
    </row>
    <row r="136" spans="1:23" ht="21.25" customHeight="1" x14ac:dyDescent="0.3">
      <c r="A136" s="6" t="s">
        <v>158</v>
      </c>
      <c r="B136" s="44" t="s">
        <v>159</v>
      </c>
      <c r="C136" s="45" t="s">
        <v>159</v>
      </c>
      <c r="D136" s="45" t="s">
        <v>159</v>
      </c>
      <c r="E136" s="45" t="s">
        <v>159</v>
      </c>
      <c r="F136" s="45" t="s">
        <v>159</v>
      </c>
      <c r="G136" s="45" t="s">
        <v>159</v>
      </c>
      <c r="H136" s="45" t="s">
        <v>159</v>
      </c>
      <c r="I136" s="45" t="s">
        <v>159</v>
      </c>
      <c r="J136" s="45" t="s">
        <v>159</v>
      </c>
      <c r="K136" s="45" t="s">
        <v>159</v>
      </c>
      <c r="L136" s="45" t="s">
        <v>159</v>
      </c>
      <c r="M136" s="45" t="s">
        <v>159</v>
      </c>
      <c r="N136" s="45" t="s">
        <v>159</v>
      </c>
      <c r="O136" s="45" t="s">
        <v>159</v>
      </c>
      <c r="P136" s="45" t="s">
        <v>159</v>
      </c>
      <c r="Q136" s="45" t="s">
        <v>159</v>
      </c>
      <c r="R136" s="45" t="s">
        <v>159</v>
      </c>
      <c r="S136" s="45" t="s">
        <v>159</v>
      </c>
      <c r="T136" s="45" t="s">
        <v>159</v>
      </c>
      <c r="U136" s="37">
        <v>0.5</v>
      </c>
      <c r="V136" s="37"/>
      <c r="W136" s="37"/>
    </row>
    <row r="137" spans="1:23" ht="21.25" customHeight="1" x14ac:dyDescent="0.3">
      <c r="A137" s="6" t="s">
        <v>160</v>
      </c>
      <c r="B137" s="34" t="s">
        <v>161</v>
      </c>
      <c r="C137" s="34" t="s">
        <v>161</v>
      </c>
      <c r="D137" s="34" t="s">
        <v>161</v>
      </c>
      <c r="E137" s="34" t="s">
        <v>161</v>
      </c>
      <c r="F137" s="34" t="s">
        <v>161</v>
      </c>
      <c r="G137" s="34" t="s">
        <v>161</v>
      </c>
      <c r="H137" s="34" t="s">
        <v>161</v>
      </c>
      <c r="I137" s="34" t="s">
        <v>161</v>
      </c>
      <c r="J137" s="34" t="s">
        <v>161</v>
      </c>
      <c r="K137" s="34" t="s">
        <v>161</v>
      </c>
      <c r="L137" s="34" t="s">
        <v>161</v>
      </c>
      <c r="M137" s="34" t="s">
        <v>161</v>
      </c>
      <c r="N137" s="34" t="s">
        <v>161</v>
      </c>
      <c r="O137" s="34" t="s">
        <v>161</v>
      </c>
      <c r="P137" s="34" t="s">
        <v>161</v>
      </c>
      <c r="Q137" s="34" t="s">
        <v>161</v>
      </c>
      <c r="R137" s="34" t="s">
        <v>161</v>
      </c>
      <c r="S137" s="34" t="s">
        <v>161</v>
      </c>
      <c r="T137" s="34" t="s">
        <v>161</v>
      </c>
      <c r="U137" s="37">
        <v>0</v>
      </c>
      <c r="V137" s="37"/>
      <c r="W137" s="37"/>
    </row>
    <row r="138" spans="1:23" ht="21.25" customHeight="1" x14ac:dyDescent="0.3"/>
    <row r="139" spans="1:23" ht="21.25" customHeight="1" x14ac:dyDescent="0.3">
      <c r="A139" s="28" t="s">
        <v>162</v>
      </c>
      <c r="B139" s="29"/>
      <c r="C139" s="29"/>
      <c r="D139" s="29"/>
      <c r="E139" s="29"/>
      <c r="F139" s="29"/>
      <c r="G139" s="29"/>
      <c r="H139" s="29"/>
      <c r="I139" s="29"/>
      <c r="J139" s="29"/>
      <c r="K139" s="29"/>
      <c r="L139" s="29"/>
      <c r="M139" s="29"/>
      <c r="N139" s="29"/>
      <c r="O139" s="29"/>
      <c r="P139" s="29"/>
      <c r="Q139" s="29"/>
      <c r="R139" s="29"/>
      <c r="S139" s="29"/>
      <c r="T139" s="30"/>
      <c r="U139" s="28" t="s">
        <v>136</v>
      </c>
      <c r="V139" s="29"/>
      <c r="W139" s="29"/>
    </row>
    <row r="140" spans="1:23" ht="21.25" customHeight="1" x14ac:dyDescent="0.3">
      <c r="A140" s="6" t="s">
        <v>137</v>
      </c>
      <c r="B140" s="34" t="s">
        <v>163</v>
      </c>
      <c r="C140" s="34" t="s">
        <v>163</v>
      </c>
      <c r="D140" s="34" t="s">
        <v>163</v>
      </c>
      <c r="E140" s="34" t="s">
        <v>163</v>
      </c>
      <c r="F140" s="34" t="s">
        <v>163</v>
      </c>
      <c r="G140" s="34" t="s">
        <v>163</v>
      </c>
      <c r="H140" s="34" t="s">
        <v>163</v>
      </c>
      <c r="I140" s="34" t="s">
        <v>163</v>
      </c>
      <c r="J140" s="34" t="s">
        <v>163</v>
      </c>
      <c r="K140" s="34" t="s">
        <v>163</v>
      </c>
      <c r="L140" s="34" t="s">
        <v>163</v>
      </c>
      <c r="M140" s="34" t="s">
        <v>163</v>
      </c>
      <c r="N140" s="34" t="s">
        <v>163</v>
      </c>
      <c r="O140" s="34" t="s">
        <v>163</v>
      </c>
      <c r="P140" s="34" t="s">
        <v>163</v>
      </c>
      <c r="Q140" s="34" t="s">
        <v>163</v>
      </c>
      <c r="R140" s="34" t="s">
        <v>163</v>
      </c>
      <c r="S140" s="34" t="s">
        <v>163</v>
      </c>
      <c r="T140" s="34" t="s">
        <v>163</v>
      </c>
      <c r="U140" s="43">
        <v>10</v>
      </c>
      <c r="V140" s="43"/>
      <c r="W140" s="43"/>
    </row>
    <row r="141" spans="1:23" ht="21.25" customHeight="1" x14ac:dyDescent="0.3">
      <c r="A141" s="6" t="s">
        <v>140</v>
      </c>
      <c r="B141" s="34" t="s">
        <v>164</v>
      </c>
      <c r="C141" s="34" t="s">
        <v>164</v>
      </c>
      <c r="D141" s="34" t="s">
        <v>164</v>
      </c>
      <c r="E141" s="34" t="s">
        <v>164</v>
      </c>
      <c r="F141" s="34" t="s">
        <v>164</v>
      </c>
      <c r="G141" s="34" t="s">
        <v>164</v>
      </c>
      <c r="H141" s="34" t="s">
        <v>164</v>
      </c>
      <c r="I141" s="34" t="s">
        <v>164</v>
      </c>
      <c r="J141" s="34" t="s">
        <v>164</v>
      </c>
      <c r="K141" s="34" t="s">
        <v>164</v>
      </c>
      <c r="L141" s="34" t="s">
        <v>164</v>
      </c>
      <c r="M141" s="34" t="s">
        <v>164</v>
      </c>
      <c r="N141" s="34" t="s">
        <v>164</v>
      </c>
      <c r="O141" s="34" t="s">
        <v>164</v>
      </c>
      <c r="P141" s="34" t="s">
        <v>164</v>
      </c>
      <c r="Q141" s="34" t="s">
        <v>164</v>
      </c>
      <c r="R141" s="34" t="s">
        <v>164</v>
      </c>
      <c r="S141" s="34" t="s">
        <v>164</v>
      </c>
      <c r="T141" s="34" t="s">
        <v>164</v>
      </c>
      <c r="U141" s="43">
        <v>6</v>
      </c>
      <c r="V141" s="43"/>
      <c r="W141" s="43"/>
    </row>
    <row r="142" spans="1:23" ht="21.25" customHeight="1" x14ac:dyDescent="0.3">
      <c r="A142" s="6" t="s">
        <v>143</v>
      </c>
      <c r="B142" s="34" t="s">
        <v>165</v>
      </c>
      <c r="C142" s="34" t="s">
        <v>165</v>
      </c>
      <c r="D142" s="34" t="s">
        <v>165</v>
      </c>
      <c r="E142" s="34" t="s">
        <v>165</v>
      </c>
      <c r="F142" s="34" t="s">
        <v>165</v>
      </c>
      <c r="G142" s="34" t="s">
        <v>165</v>
      </c>
      <c r="H142" s="34" t="s">
        <v>165</v>
      </c>
      <c r="I142" s="34" t="s">
        <v>165</v>
      </c>
      <c r="J142" s="34" t="s">
        <v>165</v>
      </c>
      <c r="K142" s="34" t="s">
        <v>165</v>
      </c>
      <c r="L142" s="34" t="s">
        <v>165</v>
      </c>
      <c r="M142" s="34" t="s">
        <v>165</v>
      </c>
      <c r="N142" s="34" t="s">
        <v>165</v>
      </c>
      <c r="O142" s="34" t="s">
        <v>165</v>
      </c>
      <c r="P142" s="34" t="s">
        <v>165</v>
      </c>
      <c r="Q142" s="34" t="s">
        <v>165</v>
      </c>
      <c r="R142" s="34" t="s">
        <v>165</v>
      </c>
      <c r="S142" s="34" t="s">
        <v>165</v>
      </c>
      <c r="T142" s="34" t="s">
        <v>165</v>
      </c>
      <c r="U142" s="41">
        <v>3</v>
      </c>
      <c r="V142" s="41"/>
      <c r="W142" s="41"/>
    </row>
    <row r="143" spans="1:23" ht="21.25" customHeight="1" x14ac:dyDescent="0.3">
      <c r="A143" s="6" t="s">
        <v>146</v>
      </c>
      <c r="B143" s="34" t="s">
        <v>166</v>
      </c>
      <c r="C143" s="34" t="s">
        <v>166</v>
      </c>
      <c r="D143" s="34" t="s">
        <v>166</v>
      </c>
      <c r="E143" s="34" t="s">
        <v>166</v>
      </c>
      <c r="F143" s="34" t="s">
        <v>166</v>
      </c>
      <c r="G143" s="34" t="s">
        <v>166</v>
      </c>
      <c r="H143" s="34" t="s">
        <v>166</v>
      </c>
      <c r="I143" s="34" t="s">
        <v>166</v>
      </c>
      <c r="J143" s="34" t="s">
        <v>166</v>
      </c>
      <c r="K143" s="34" t="s">
        <v>166</v>
      </c>
      <c r="L143" s="34" t="s">
        <v>166</v>
      </c>
      <c r="M143" s="34" t="s">
        <v>166</v>
      </c>
      <c r="N143" s="34" t="s">
        <v>166</v>
      </c>
      <c r="O143" s="34" t="s">
        <v>166</v>
      </c>
      <c r="P143" s="34" t="s">
        <v>166</v>
      </c>
      <c r="Q143" s="34" t="s">
        <v>166</v>
      </c>
      <c r="R143" s="34" t="s">
        <v>166</v>
      </c>
      <c r="S143" s="34" t="s">
        <v>166</v>
      </c>
      <c r="T143" s="34" t="s">
        <v>166</v>
      </c>
      <c r="U143" s="42">
        <v>1</v>
      </c>
      <c r="V143" s="42"/>
      <c r="W143" s="42"/>
    </row>
    <row r="144" spans="1:23" ht="21.25" customHeight="1" x14ac:dyDescent="0.3">
      <c r="A144" s="6" t="s">
        <v>149</v>
      </c>
      <c r="B144" s="34" t="s">
        <v>167</v>
      </c>
      <c r="C144" s="34" t="s">
        <v>167</v>
      </c>
      <c r="D144" s="34" t="s">
        <v>167</v>
      </c>
      <c r="E144" s="34" t="s">
        <v>167</v>
      </c>
      <c r="F144" s="34" t="s">
        <v>167</v>
      </c>
      <c r="G144" s="34" t="s">
        <v>167</v>
      </c>
      <c r="H144" s="34" t="s">
        <v>167</v>
      </c>
      <c r="I144" s="34" t="s">
        <v>167</v>
      </c>
      <c r="J144" s="34" t="s">
        <v>167</v>
      </c>
      <c r="K144" s="34" t="s">
        <v>167</v>
      </c>
      <c r="L144" s="34" t="s">
        <v>167</v>
      </c>
      <c r="M144" s="34" t="s">
        <v>167</v>
      </c>
      <c r="N144" s="34" t="s">
        <v>167</v>
      </c>
      <c r="O144" s="34" t="s">
        <v>167</v>
      </c>
      <c r="P144" s="34" t="s">
        <v>167</v>
      </c>
      <c r="Q144" s="34" t="s">
        <v>167</v>
      </c>
      <c r="R144" s="34" t="s">
        <v>167</v>
      </c>
      <c r="S144" s="34" t="s">
        <v>167</v>
      </c>
      <c r="T144" s="34" t="s">
        <v>167</v>
      </c>
      <c r="U144" s="37">
        <v>0.5</v>
      </c>
      <c r="V144" s="37"/>
      <c r="W144" s="37"/>
    </row>
    <row r="145" spans="1:23" ht="21.25" customHeight="1" x14ac:dyDescent="0.3">
      <c r="A145" s="6" t="s">
        <v>158</v>
      </c>
      <c r="B145" s="34" t="s">
        <v>168</v>
      </c>
      <c r="C145" s="34" t="s">
        <v>168</v>
      </c>
      <c r="D145" s="34" t="s">
        <v>168</v>
      </c>
      <c r="E145" s="34" t="s">
        <v>168</v>
      </c>
      <c r="F145" s="34" t="s">
        <v>168</v>
      </c>
      <c r="G145" s="34" t="s">
        <v>168</v>
      </c>
      <c r="H145" s="34" t="s">
        <v>168</v>
      </c>
      <c r="I145" s="34" t="s">
        <v>168</v>
      </c>
      <c r="J145" s="34" t="s">
        <v>168</v>
      </c>
      <c r="K145" s="34" t="s">
        <v>168</v>
      </c>
      <c r="L145" s="34" t="s">
        <v>168</v>
      </c>
      <c r="M145" s="34" t="s">
        <v>168</v>
      </c>
      <c r="N145" s="34" t="s">
        <v>168</v>
      </c>
      <c r="O145" s="34" t="s">
        <v>168</v>
      </c>
      <c r="P145" s="34" t="s">
        <v>168</v>
      </c>
      <c r="Q145" s="34" t="s">
        <v>168</v>
      </c>
      <c r="R145" s="34" t="s">
        <v>168</v>
      </c>
      <c r="S145" s="34" t="s">
        <v>168</v>
      </c>
      <c r="T145" s="34" t="s">
        <v>168</v>
      </c>
      <c r="U145" s="37">
        <v>0.2</v>
      </c>
      <c r="V145" s="37"/>
      <c r="W145" s="37"/>
    </row>
    <row r="146" spans="1:23" ht="21.25" customHeight="1" x14ac:dyDescent="0.3">
      <c r="A146" s="6" t="s">
        <v>160</v>
      </c>
      <c r="B146" s="34" t="s">
        <v>169</v>
      </c>
      <c r="C146" s="34" t="s">
        <v>169</v>
      </c>
      <c r="D146" s="34" t="s">
        <v>169</v>
      </c>
      <c r="E146" s="34" t="s">
        <v>169</v>
      </c>
      <c r="F146" s="34" t="s">
        <v>169</v>
      </c>
      <c r="G146" s="34" t="s">
        <v>169</v>
      </c>
      <c r="H146" s="34" t="s">
        <v>169</v>
      </c>
      <c r="I146" s="34" t="s">
        <v>169</v>
      </c>
      <c r="J146" s="34" t="s">
        <v>169</v>
      </c>
      <c r="K146" s="34" t="s">
        <v>169</v>
      </c>
      <c r="L146" s="34" t="s">
        <v>169</v>
      </c>
      <c r="M146" s="34" t="s">
        <v>169</v>
      </c>
      <c r="N146" s="34" t="s">
        <v>169</v>
      </c>
      <c r="O146" s="34" t="s">
        <v>169</v>
      </c>
      <c r="P146" s="34" t="s">
        <v>169</v>
      </c>
      <c r="Q146" s="34" t="s">
        <v>169</v>
      </c>
      <c r="R146" s="34" t="s">
        <v>169</v>
      </c>
      <c r="S146" s="34" t="s">
        <v>169</v>
      </c>
      <c r="T146" s="34" t="s">
        <v>169</v>
      </c>
      <c r="U146" s="37">
        <v>0.1</v>
      </c>
      <c r="V146" s="37"/>
      <c r="W146" s="37"/>
    </row>
    <row r="147" spans="1:23" ht="21.25" customHeight="1" x14ac:dyDescent="0.3"/>
    <row r="148" spans="1:23" ht="21.25" customHeight="1" x14ac:dyDescent="0.3">
      <c r="A148" s="28" t="s">
        <v>170</v>
      </c>
      <c r="B148" s="29"/>
      <c r="C148" s="29"/>
      <c r="D148" s="28" t="s">
        <v>171</v>
      </c>
      <c r="E148" s="29"/>
      <c r="F148" s="29"/>
      <c r="G148" s="29"/>
      <c r="H148" s="29"/>
      <c r="I148" s="29"/>
      <c r="J148" s="29"/>
      <c r="K148" s="29"/>
      <c r="L148" s="29"/>
      <c r="M148" s="30"/>
      <c r="N148" s="28" t="s">
        <v>172</v>
      </c>
      <c r="O148" s="29"/>
      <c r="P148" s="29"/>
      <c r="Q148" s="29"/>
      <c r="R148" s="29"/>
      <c r="S148" s="29"/>
      <c r="T148" s="29"/>
      <c r="U148" s="29"/>
      <c r="V148" s="29"/>
      <c r="W148" s="30"/>
    </row>
    <row r="149" spans="1:23" ht="21.25" customHeight="1" x14ac:dyDescent="0.3">
      <c r="A149" s="43" t="s">
        <v>173</v>
      </c>
      <c r="B149" s="43"/>
      <c r="C149" s="43"/>
      <c r="D149" s="34" t="s">
        <v>174</v>
      </c>
      <c r="E149" s="34"/>
      <c r="F149" s="34"/>
      <c r="G149" s="34"/>
      <c r="H149" s="34"/>
      <c r="I149" s="34"/>
      <c r="J149" s="34"/>
      <c r="K149" s="34"/>
      <c r="L149" s="34"/>
      <c r="M149" s="34"/>
      <c r="N149" s="34" t="s">
        <v>175</v>
      </c>
      <c r="O149" s="34"/>
      <c r="P149" s="34"/>
      <c r="Q149" s="34"/>
      <c r="R149" s="34"/>
      <c r="S149" s="34"/>
      <c r="T149" s="34"/>
      <c r="U149" s="34"/>
      <c r="V149" s="34"/>
      <c r="W149" s="34"/>
    </row>
    <row r="150" spans="1:23" ht="21.25" customHeight="1" x14ac:dyDescent="0.3">
      <c r="A150" s="43" t="s">
        <v>176</v>
      </c>
      <c r="B150" s="43"/>
      <c r="C150" s="43"/>
      <c r="D150" s="34" t="s">
        <v>177</v>
      </c>
      <c r="E150" s="34"/>
      <c r="F150" s="34"/>
      <c r="G150" s="34"/>
      <c r="H150" s="34"/>
      <c r="I150" s="34"/>
      <c r="J150" s="34"/>
      <c r="K150" s="34"/>
      <c r="L150" s="34"/>
      <c r="M150" s="34"/>
      <c r="N150" s="34" t="s">
        <v>178</v>
      </c>
      <c r="O150" s="34"/>
      <c r="P150" s="34"/>
      <c r="Q150" s="34"/>
      <c r="R150" s="34"/>
      <c r="S150" s="34"/>
      <c r="T150" s="34"/>
      <c r="U150" s="34"/>
      <c r="V150" s="34"/>
      <c r="W150" s="34"/>
    </row>
    <row r="151" spans="1:23" ht="21.25" customHeight="1" x14ac:dyDescent="0.3">
      <c r="A151" s="41" t="s">
        <v>179</v>
      </c>
      <c r="B151" s="41"/>
      <c r="C151" s="41"/>
      <c r="D151" s="34" t="s">
        <v>180</v>
      </c>
      <c r="E151" s="34"/>
      <c r="F151" s="34"/>
      <c r="G151" s="34"/>
      <c r="H151" s="34"/>
      <c r="I151" s="34"/>
      <c r="J151" s="34"/>
      <c r="K151" s="34"/>
      <c r="L151" s="34"/>
      <c r="M151" s="34"/>
      <c r="N151" s="34" t="s">
        <v>181</v>
      </c>
      <c r="O151" s="34"/>
      <c r="P151" s="34"/>
      <c r="Q151" s="34"/>
      <c r="R151" s="34"/>
      <c r="S151" s="34"/>
      <c r="T151" s="34"/>
      <c r="U151" s="34"/>
      <c r="V151" s="34"/>
      <c r="W151" s="34"/>
    </row>
    <row r="152" spans="1:23" ht="21.25" customHeight="1" x14ac:dyDescent="0.3">
      <c r="A152" s="42" t="s">
        <v>182</v>
      </c>
      <c r="B152" s="42"/>
      <c r="C152" s="42"/>
      <c r="D152" s="34" t="s">
        <v>183</v>
      </c>
      <c r="E152" s="34"/>
      <c r="F152" s="34"/>
      <c r="G152" s="34"/>
      <c r="H152" s="34"/>
      <c r="I152" s="34"/>
      <c r="J152" s="34"/>
      <c r="K152" s="34"/>
      <c r="L152" s="34"/>
      <c r="M152" s="34"/>
      <c r="N152" s="34" t="s">
        <v>184</v>
      </c>
      <c r="O152" s="34"/>
      <c r="P152" s="34"/>
      <c r="Q152" s="34"/>
      <c r="R152" s="34"/>
      <c r="S152" s="34"/>
      <c r="T152" s="34"/>
      <c r="U152" s="34"/>
      <c r="V152" s="34"/>
      <c r="W152" s="34"/>
    </row>
    <row r="153" spans="1:23" ht="21.25" customHeight="1" x14ac:dyDescent="0.3">
      <c r="A153" s="37" t="s">
        <v>185</v>
      </c>
      <c r="B153" s="37"/>
      <c r="C153" s="37"/>
      <c r="D153" s="34" t="s">
        <v>186</v>
      </c>
      <c r="E153" s="34"/>
      <c r="F153" s="34"/>
      <c r="G153" s="34"/>
      <c r="H153" s="34"/>
      <c r="I153" s="34"/>
      <c r="J153" s="34"/>
      <c r="K153" s="34"/>
      <c r="L153" s="34"/>
      <c r="M153" s="34"/>
      <c r="N153" s="34" t="s">
        <v>187</v>
      </c>
      <c r="O153" s="34"/>
      <c r="P153" s="34"/>
      <c r="Q153" s="34"/>
      <c r="R153" s="34"/>
      <c r="S153" s="34"/>
      <c r="T153" s="34"/>
      <c r="U153" s="34"/>
      <c r="V153" s="34"/>
      <c r="W153" s="34"/>
    </row>
    <row r="154" spans="1:23" ht="21.25" customHeight="1" x14ac:dyDescent="0.3"/>
    <row r="155" spans="1:23" ht="8.5" customHeight="1" x14ac:dyDescent="0.3"/>
    <row r="156" spans="1:23" ht="21.25" customHeight="1" x14ac:dyDescent="0.3">
      <c r="A156" s="3" t="str">
        <f>$A$3</f>
        <v>Title</v>
      </c>
      <c r="B156" s="38" t="str">
        <f>$B$3</f>
        <v>Husky Injection Molding Machine</v>
      </c>
      <c r="C156" s="39"/>
      <c r="D156" s="39"/>
      <c r="E156" s="40"/>
      <c r="F156" s="3" t="str">
        <f>$F$3</f>
        <v>Version</v>
      </c>
      <c r="G156" s="35">
        <f>$G$3</f>
        <v>1</v>
      </c>
      <c r="H156" s="35"/>
      <c r="I156" s="3" t="str">
        <f>$I$3</f>
        <v>Site</v>
      </c>
      <c r="J156" s="38">
        <f>$J$3</f>
        <v>0</v>
      </c>
      <c r="K156" s="39"/>
      <c r="L156" s="39"/>
      <c r="M156" s="40"/>
      <c r="N156" s="3" t="str">
        <f>$N$3</f>
        <v>Reference</v>
      </c>
      <c r="O156" s="38">
        <f>$O$3</f>
        <v>0</v>
      </c>
      <c r="P156" s="39"/>
      <c r="Q156" s="39"/>
      <c r="R156" s="40"/>
      <c r="S156" s="3" t="str">
        <f>$S$3</f>
        <v>Date</v>
      </c>
      <c r="T156" s="38">
        <f>$T$3</f>
        <v>0</v>
      </c>
      <c r="U156" s="39"/>
      <c r="V156" s="39"/>
      <c r="W156" s="40"/>
    </row>
    <row r="157" spans="1:23" ht="10.75" customHeight="1" x14ac:dyDescent="0.3"/>
    <row r="158" spans="1:23" ht="31" x14ac:dyDescent="0.7">
      <c r="A158" s="36" t="s">
        <v>188</v>
      </c>
      <c r="B158" s="36"/>
      <c r="C158" s="36"/>
      <c r="D158" s="36"/>
      <c r="E158" s="36"/>
      <c r="F158" s="36"/>
      <c r="G158" s="36"/>
      <c r="H158" s="36"/>
      <c r="I158" s="36"/>
      <c r="J158" s="36"/>
      <c r="K158" s="36"/>
      <c r="L158" s="36"/>
      <c r="M158" s="36"/>
      <c r="N158" s="36"/>
      <c r="O158" s="36"/>
      <c r="P158" s="36"/>
      <c r="Q158" s="36"/>
      <c r="R158" s="36"/>
      <c r="S158" s="36"/>
      <c r="T158" s="36"/>
      <c r="U158" s="36"/>
      <c r="V158" s="36"/>
      <c r="W158" s="36"/>
    </row>
    <row r="159" spans="1:23" ht="21.25" customHeight="1" x14ac:dyDescent="0.3">
      <c r="A159" s="28" t="s">
        <v>189</v>
      </c>
      <c r="B159" s="29"/>
      <c r="C159" s="30"/>
      <c r="D159" s="34"/>
      <c r="E159" s="34"/>
      <c r="F159" s="34"/>
      <c r="G159" s="34"/>
      <c r="H159" s="34"/>
      <c r="I159" s="34"/>
      <c r="J159" s="28" t="s">
        <v>190</v>
      </c>
      <c r="K159" s="29"/>
      <c r="L159" s="30"/>
      <c r="M159" s="34" t="str">
        <f>H6</f>
        <v>Husky Injection Molding Machine Line #1- Operation</v>
      </c>
      <c r="N159" s="34"/>
      <c r="O159" s="34"/>
      <c r="P159" s="34"/>
      <c r="Q159" s="34"/>
      <c r="R159" s="34"/>
      <c r="S159" s="28" t="s">
        <v>191</v>
      </c>
      <c r="T159" s="29"/>
      <c r="U159" s="30"/>
      <c r="V159" s="35"/>
      <c r="W159" s="35"/>
    </row>
    <row r="160" spans="1:23" ht="21.25" customHeight="1" x14ac:dyDescent="0.3">
      <c r="A160" s="28" t="s">
        <v>192</v>
      </c>
      <c r="B160" s="29"/>
      <c r="C160" s="30"/>
      <c r="D160" s="34"/>
      <c r="E160" s="34"/>
      <c r="F160" s="34"/>
      <c r="G160" s="34"/>
      <c r="H160" s="34"/>
      <c r="I160" s="34"/>
      <c r="J160" s="28" t="s">
        <v>193</v>
      </c>
      <c r="K160" s="29"/>
      <c r="L160" s="30"/>
      <c r="M160" s="34" t="str">
        <f>H10</f>
        <v>#1</v>
      </c>
      <c r="N160" s="34"/>
      <c r="O160" s="34"/>
      <c r="P160" s="34"/>
      <c r="Q160" s="34"/>
      <c r="R160" s="34"/>
      <c r="S160" s="28" t="s">
        <v>194</v>
      </c>
      <c r="T160" s="29"/>
      <c r="U160" s="30"/>
      <c r="V160" s="35"/>
      <c r="W160" s="35"/>
    </row>
    <row r="161" spans="1:23" ht="21.25" customHeight="1" x14ac:dyDescent="0.3">
      <c r="A161" s="28" t="s">
        <v>195</v>
      </c>
      <c r="B161" s="29"/>
      <c r="C161" s="30"/>
      <c r="D161" s="34">
        <f>(25-(COUNTIF(A164:A188,"0")))</f>
        <v>2</v>
      </c>
      <c r="E161" s="34"/>
      <c r="F161" s="34"/>
      <c r="G161" s="34"/>
      <c r="H161" s="34"/>
      <c r="I161" s="34"/>
      <c r="J161" s="28" t="s">
        <v>196</v>
      </c>
      <c r="K161" s="29"/>
      <c r="L161" s="30"/>
      <c r="M161" s="34">
        <f>COUNTIF(V164:V188,"2")</f>
        <v>0</v>
      </c>
      <c r="N161" s="34"/>
      <c r="O161" s="34"/>
      <c r="P161" s="34"/>
      <c r="Q161" s="34"/>
      <c r="R161" s="34"/>
      <c r="S161" s="28" t="s">
        <v>197</v>
      </c>
      <c r="T161" s="29"/>
      <c r="U161" s="30"/>
      <c r="V161" s="35">
        <f>COUNTIF(V164:V188,"3")</f>
        <v>0</v>
      </c>
      <c r="W161" s="35"/>
    </row>
    <row r="162" spans="1:23" ht="21.25" customHeight="1" x14ac:dyDescent="0.3"/>
    <row r="163" spans="1:23" ht="21.25" customHeight="1" x14ac:dyDescent="0.3">
      <c r="A163" s="3" t="s">
        <v>124</v>
      </c>
      <c r="B163" s="28" t="s">
        <v>125</v>
      </c>
      <c r="C163" s="29"/>
      <c r="D163" s="30"/>
      <c r="E163" s="28" t="s">
        <v>198</v>
      </c>
      <c r="F163" s="29"/>
      <c r="G163" s="30"/>
      <c r="H163" s="31" t="s">
        <v>199</v>
      </c>
      <c r="I163" s="32"/>
      <c r="J163" s="32"/>
      <c r="K163" s="32"/>
      <c r="L163" s="32"/>
      <c r="M163" s="33"/>
      <c r="N163" s="31" t="s">
        <v>200</v>
      </c>
      <c r="O163" s="32"/>
      <c r="P163" s="32"/>
      <c r="Q163" s="32"/>
      <c r="R163" s="32"/>
      <c r="S163" s="33"/>
      <c r="T163" s="13" t="s">
        <v>201</v>
      </c>
      <c r="U163" s="13" t="s">
        <v>202</v>
      </c>
      <c r="V163" s="13" t="s">
        <v>203</v>
      </c>
      <c r="W163" s="13" t="s">
        <v>204</v>
      </c>
    </row>
    <row r="164" spans="1:23" ht="52.5" customHeight="1" x14ac:dyDescent="0.3">
      <c r="A164" s="6">
        <f>A95</f>
        <v>1</v>
      </c>
      <c r="B164" s="22" t="s">
        <v>213</v>
      </c>
      <c r="C164" s="23"/>
      <c r="D164" s="24"/>
      <c r="E164" s="22" t="s">
        <v>221</v>
      </c>
      <c r="F164" s="23"/>
      <c r="G164" s="24"/>
      <c r="H164" s="25" t="s">
        <v>223</v>
      </c>
      <c r="I164" s="26"/>
      <c r="J164" s="26"/>
      <c r="K164" s="26"/>
      <c r="L164" s="26"/>
      <c r="M164" s="27"/>
      <c r="N164" s="19" t="s">
        <v>224</v>
      </c>
      <c r="O164" s="20"/>
      <c r="P164" s="20"/>
      <c r="Q164" s="20"/>
      <c r="R164" s="20"/>
      <c r="S164" s="21"/>
      <c r="T164" s="15">
        <v>44835</v>
      </c>
      <c r="U164" s="14" t="s">
        <v>226</v>
      </c>
      <c r="V164" s="14" t="s">
        <v>227</v>
      </c>
      <c r="W164" s="7"/>
    </row>
    <row r="165" spans="1:23" ht="97.5" customHeight="1" x14ac:dyDescent="0.3">
      <c r="A165" s="6">
        <f t="shared" ref="A165:B180" si="3">A96</f>
        <v>2</v>
      </c>
      <c r="B165" s="22" t="str">
        <f t="shared" si="3"/>
        <v>Space in guarding where employee hand can touch rotating part</v>
      </c>
      <c r="C165" s="23"/>
      <c r="D165" s="24"/>
      <c r="E165" s="22" t="str">
        <f t="shared" ref="E165:E188" si="4">F96</f>
        <v>Possible amputation of hand</v>
      </c>
      <c r="F165" s="23"/>
      <c r="G165" s="24"/>
      <c r="H165" s="25" t="s">
        <v>222</v>
      </c>
      <c r="I165" s="26"/>
      <c r="J165" s="26"/>
      <c r="K165" s="26"/>
      <c r="L165" s="26"/>
      <c r="M165" s="27"/>
      <c r="N165" s="19" t="s">
        <v>225</v>
      </c>
      <c r="O165" s="20"/>
      <c r="P165" s="20"/>
      <c r="Q165" s="20"/>
      <c r="R165" s="20"/>
      <c r="S165" s="21"/>
      <c r="T165" s="15">
        <v>44856</v>
      </c>
      <c r="U165" s="14" t="s">
        <v>226</v>
      </c>
      <c r="V165" s="14" t="s">
        <v>228</v>
      </c>
      <c r="W165" s="7"/>
    </row>
    <row r="166" spans="1:23" ht="21.25" customHeight="1" x14ac:dyDescent="0.3">
      <c r="A166" s="6">
        <f t="shared" si="3"/>
        <v>0</v>
      </c>
      <c r="B166" s="22">
        <f t="shared" si="3"/>
        <v>0</v>
      </c>
      <c r="C166" s="23"/>
      <c r="D166" s="24"/>
      <c r="E166" s="22">
        <f t="shared" si="4"/>
        <v>0</v>
      </c>
      <c r="F166" s="23"/>
      <c r="G166" s="24"/>
      <c r="H166" s="25"/>
      <c r="I166" s="26"/>
      <c r="J166" s="26"/>
      <c r="K166" s="26"/>
      <c r="L166" s="26"/>
      <c r="M166" s="27"/>
      <c r="N166" s="19"/>
      <c r="O166" s="20"/>
      <c r="P166" s="20"/>
      <c r="Q166" s="20"/>
      <c r="R166" s="20"/>
      <c r="S166" s="21"/>
      <c r="T166" s="14"/>
      <c r="U166" s="14"/>
      <c r="V166" s="14"/>
      <c r="W166" s="7"/>
    </row>
    <row r="167" spans="1:23" ht="21.25" customHeight="1" x14ac:dyDescent="0.3">
      <c r="A167" s="6">
        <f t="shared" si="3"/>
        <v>0</v>
      </c>
      <c r="B167" s="22">
        <f t="shared" si="3"/>
        <v>0</v>
      </c>
      <c r="C167" s="23"/>
      <c r="D167" s="24"/>
      <c r="E167" s="22">
        <f t="shared" si="4"/>
        <v>0</v>
      </c>
      <c r="F167" s="23"/>
      <c r="G167" s="24"/>
      <c r="H167" s="25"/>
      <c r="I167" s="26"/>
      <c r="J167" s="26"/>
      <c r="K167" s="26"/>
      <c r="L167" s="26"/>
      <c r="M167" s="27"/>
      <c r="N167" s="19"/>
      <c r="O167" s="20"/>
      <c r="P167" s="20"/>
      <c r="Q167" s="20"/>
      <c r="R167" s="20"/>
      <c r="S167" s="21"/>
      <c r="T167" s="14"/>
      <c r="U167" s="14"/>
      <c r="V167" s="14"/>
      <c r="W167" s="7"/>
    </row>
    <row r="168" spans="1:23" ht="21.25" customHeight="1" x14ac:dyDescent="0.3">
      <c r="A168" s="6">
        <f t="shared" si="3"/>
        <v>0</v>
      </c>
      <c r="B168" s="22">
        <f t="shared" si="3"/>
        <v>0</v>
      </c>
      <c r="C168" s="23"/>
      <c r="D168" s="24"/>
      <c r="E168" s="22">
        <f t="shared" si="4"/>
        <v>0</v>
      </c>
      <c r="F168" s="23"/>
      <c r="G168" s="24"/>
      <c r="H168" s="19"/>
      <c r="I168" s="20"/>
      <c r="J168" s="20"/>
      <c r="K168" s="20"/>
      <c r="L168" s="20"/>
      <c r="M168" s="21"/>
      <c r="N168" s="19"/>
      <c r="O168" s="20"/>
      <c r="P168" s="20"/>
      <c r="Q168" s="20"/>
      <c r="R168" s="20"/>
      <c r="S168" s="21"/>
      <c r="T168" s="14"/>
      <c r="U168" s="14"/>
      <c r="V168" s="14"/>
      <c r="W168" s="7"/>
    </row>
    <row r="169" spans="1:23" ht="21.25" customHeight="1" x14ac:dyDescent="0.3">
      <c r="A169" s="6">
        <f t="shared" si="3"/>
        <v>0</v>
      </c>
      <c r="B169" s="22">
        <f t="shared" si="3"/>
        <v>0</v>
      </c>
      <c r="C169" s="23"/>
      <c r="D169" s="24"/>
      <c r="E169" s="22">
        <f t="shared" si="4"/>
        <v>0</v>
      </c>
      <c r="F169" s="23"/>
      <c r="G169" s="24"/>
      <c r="H169" s="19"/>
      <c r="I169" s="20"/>
      <c r="J169" s="20"/>
      <c r="K169" s="20"/>
      <c r="L169" s="20"/>
      <c r="M169" s="21"/>
      <c r="N169" s="19"/>
      <c r="O169" s="20"/>
      <c r="P169" s="20"/>
      <c r="Q169" s="20"/>
      <c r="R169" s="20"/>
      <c r="S169" s="21"/>
      <c r="T169" s="14"/>
      <c r="U169" s="14"/>
      <c r="V169" s="14"/>
      <c r="W169" s="7"/>
    </row>
    <row r="170" spans="1:23" ht="21.25" customHeight="1" x14ac:dyDescent="0.3">
      <c r="A170" s="6">
        <f t="shared" si="3"/>
        <v>0</v>
      </c>
      <c r="B170" s="22">
        <f t="shared" si="3"/>
        <v>0</v>
      </c>
      <c r="C170" s="23"/>
      <c r="D170" s="24"/>
      <c r="E170" s="22">
        <f t="shared" si="4"/>
        <v>0</v>
      </c>
      <c r="F170" s="23"/>
      <c r="G170" s="24"/>
      <c r="H170" s="19"/>
      <c r="I170" s="20"/>
      <c r="J170" s="20"/>
      <c r="K170" s="20"/>
      <c r="L170" s="20"/>
      <c r="M170" s="21"/>
      <c r="N170" s="19"/>
      <c r="O170" s="20"/>
      <c r="P170" s="20"/>
      <c r="Q170" s="20"/>
      <c r="R170" s="20"/>
      <c r="S170" s="21"/>
      <c r="T170" s="14"/>
      <c r="U170" s="14"/>
      <c r="V170" s="14"/>
      <c r="W170" s="7"/>
    </row>
    <row r="171" spans="1:23" ht="21.25" customHeight="1" x14ac:dyDescent="0.3">
      <c r="A171" s="6">
        <f t="shared" si="3"/>
        <v>0</v>
      </c>
      <c r="B171" s="22">
        <f t="shared" si="3"/>
        <v>0</v>
      </c>
      <c r="C171" s="23"/>
      <c r="D171" s="24"/>
      <c r="E171" s="22">
        <f t="shared" si="4"/>
        <v>0</v>
      </c>
      <c r="F171" s="23"/>
      <c r="G171" s="24"/>
      <c r="H171" s="19"/>
      <c r="I171" s="20"/>
      <c r="J171" s="20"/>
      <c r="K171" s="20"/>
      <c r="L171" s="20"/>
      <c r="M171" s="21"/>
      <c r="N171" s="19"/>
      <c r="O171" s="20"/>
      <c r="P171" s="20"/>
      <c r="Q171" s="20"/>
      <c r="R171" s="20"/>
      <c r="S171" s="21"/>
      <c r="T171" s="14"/>
      <c r="U171" s="14"/>
      <c r="V171" s="14"/>
      <c r="W171" s="7"/>
    </row>
    <row r="172" spans="1:23" ht="21.25" customHeight="1" x14ac:dyDescent="0.3">
      <c r="A172" s="6">
        <f t="shared" si="3"/>
        <v>0</v>
      </c>
      <c r="B172" s="16">
        <f t="shared" si="3"/>
        <v>0</v>
      </c>
      <c r="C172" s="17"/>
      <c r="D172" s="18"/>
      <c r="E172" s="16">
        <f t="shared" si="4"/>
        <v>0</v>
      </c>
      <c r="F172" s="17"/>
      <c r="G172" s="18"/>
      <c r="H172" s="19"/>
      <c r="I172" s="20"/>
      <c r="J172" s="20"/>
      <c r="K172" s="20"/>
      <c r="L172" s="20"/>
      <c r="M172" s="21"/>
      <c r="N172" s="19"/>
      <c r="O172" s="20"/>
      <c r="P172" s="20"/>
      <c r="Q172" s="20"/>
      <c r="R172" s="20"/>
      <c r="S172" s="21"/>
      <c r="T172" s="14"/>
      <c r="U172" s="14"/>
      <c r="V172" s="14"/>
      <c r="W172" s="7"/>
    </row>
    <row r="173" spans="1:23" ht="21.25" customHeight="1" x14ac:dyDescent="0.3">
      <c r="A173" s="6">
        <f t="shared" si="3"/>
        <v>0</v>
      </c>
      <c r="B173" s="16">
        <f t="shared" si="3"/>
        <v>0</v>
      </c>
      <c r="C173" s="17"/>
      <c r="D173" s="18"/>
      <c r="E173" s="16">
        <f t="shared" si="4"/>
        <v>0</v>
      </c>
      <c r="F173" s="17"/>
      <c r="G173" s="18"/>
      <c r="H173" s="19"/>
      <c r="I173" s="20"/>
      <c r="J173" s="20"/>
      <c r="K173" s="20"/>
      <c r="L173" s="20"/>
      <c r="M173" s="21"/>
      <c r="N173" s="19"/>
      <c r="O173" s="20"/>
      <c r="P173" s="20"/>
      <c r="Q173" s="20"/>
      <c r="R173" s="20"/>
      <c r="S173" s="21"/>
      <c r="T173" s="14"/>
      <c r="U173" s="14"/>
      <c r="V173" s="14"/>
      <c r="W173" s="7"/>
    </row>
    <row r="174" spans="1:23" ht="21.25" customHeight="1" x14ac:dyDescent="0.3">
      <c r="A174" s="6">
        <f t="shared" si="3"/>
        <v>0</v>
      </c>
      <c r="B174" s="16">
        <f t="shared" si="3"/>
        <v>0</v>
      </c>
      <c r="C174" s="17"/>
      <c r="D174" s="18"/>
      <c r="E174" s="16">
        <f t="shared" si="4"/>
        <v>0</v>
      </c>
      <c r="F174" s="17"/>
      <c r="G174" s="18"/>
      <c r="H174" s="19"/>
      <c r="I174" s="20"/>
      <c r="J174" s="20"/>
      <c r="K174" s="20"/>
      <c r="L174" s="20"/>
      <c r="M174" s="21"/>
      <c r="N174" s="19"/>
      <c r="O174" s="20"/>
      <c r="P174" s="20"/>
      <c r="Q174" s="20"/>
      <c r="R174" s="20"/>
      <c r="S174" s="21"/>
      <c r="T174" s="14"/>
      <c r="U174" s="14"/>
      <c r="V174" s="14"/>
      <c r="W174" s="7"/>
    </row>
    <row r="175" spans="1:23" ht="21.25" customHeight="1" x14ac:dyDescent="0.3">
      <c r="A175" s="6">
        <f t="shared" si="3"/>
        <v>0</v>
      </c>
      <c r="B175" s="16">
        <f t="shared" si="3"/>
        <v>0</v>
      </c>
      <c r="C175" s="17"/>
      <c r="D175" s="18"/>
      <c r="E175" s="16">
        <f t="shared" si="4"/>
        <v>0</v>
      </c>
      <c r="F175" s="17"/>
      <c r="G175" s="18"/>
      <c r="H175" s="19"/>
      <c r="I175" s="20"/>
      <c r="J175" s="20"/>
      <c r="K175" s="20"/>
      <c r="L175" s="20"/>
      <c r="M175" s="21"/>
      <c r="N175" s="19"/>
      <c r="O175" s="20"/>
      <c r="P175" s="20"/>
      <c r="Q175" s="20"/>
      <c r="R175" s="20"/>
      <c r="S175" s="21"/>
      <c r="T175" s="14"/>
      <c r="U175" s="14"/>
      <c r="V175" s="14"/>
      <c r="W175" s="7"/>
    </row>
    <row r="176" spans="1:23" ht="21.25" customHeight="1" x14ac:dyDescent="0.3">
      <c r="A176" s="6">
        <f t="shared" si="3"/>
        <v>0</v>
      </c>
      <c r="B176" s="16">
        <f t="shared" si="3"/>
        <v>0</v>
      </c>
      <c r="C176" s="17"/>
      <c r="D176" s="18"/>
      <c r="E176" s="16">
        <f t="shared" si="4"/>
        <v>0</v>
      </c>
      <c r="F176" s="17"/>
      <c r="G176" s="18"/>
      <c r="H176" s="19"/>
      <c r="I176" s="20"/>
      <c r="J176" s="20"/>
      <c r="K176" s="20"/>
      <c r="L176" s="20"/>
      <c r="M176" s="21"/>
      <c r="N176" s="19"/>
      <c r="O176" s="20"/>
      <c r="P176" s="20"/>
      <c r="Q176" s="20"/>
      <c r="R176" s="20"/>
      <c r="S176" s="21"/>
      <c r="T176" s="14"/>
      <c r="U176" s="14"/>
      <c r="V176" s="14"/>
      <c r="W176" s="7"/>
    </row>
    <row r="177" spans="1:23" ht="21.25" customHeight="1" x14ac:dyDescent="0.3">
      <c r="A177" s="6">
        <f t="shared" si="3"/>
        <v>0</v>
      </c>
      <c r="B177" s="16">
        <f t="shared" si="3"/>
        <v>0</v>
      </c>
      <c r="C177" s="17"/>
      <c r="D177" s="18"/>
      <c r="E177" s="16">
        <f t="shared" si="4"/>
        <v>0</v>
      </c>
      <c r="F177" s="17"/>
      <c r="G177" s="18"/>
      <c r="H177" s="19"/>
      <c r="I177" s="20"/>
      <c r="J177" s="20"/>
      <c r="K177" s="20"/>
      <c r="L177" s="20"/>
      <c r="M177" s="21"/>
      <c r="N177" s="19"/>
      <c r="O177" s="20"/>
      <c r="P177" s="20"/>
      <c r="Q177" s="20"/>
      <c r="R177" s="20"/>
      <c r="S177" s="21"/>
      <c r="T177" s="14"/>
      <c r="U177" s="14"/>
      <c r="V177" s="14"/>
      <c r="W177" s="7"/>
    </row>
    <row r="178" spans="1:23" ht="21.25" customHeight="1" x14ac:dyDescent="0.3">
      <c r="A178" s="6">
        <f t="shared" si="3"/>
        <v>0</v>
      </c>
      <c r="B178" s="16">
        <f t="shared" si="3"/>
        <v>0</v>
      </c>
      <c r="C178" s="17"/>
      <c r="D178" s="18"/>
      <c r="E178" s="16">
        <f t="shared" si="4"/>
        <v>0</v>
      </c>
      <c r="F178" s="17"/>
      <c r="G178" s="18"/>
      <c r="H178" s="19"/>
      <c r="I178" s="20"/>
      <c r="J178" s="20"/>
      <c r="K178" s="20"/>
      <c r="L178" s="20"/>
      <c r="M178" s="21"/>
      <c r="N178" s="19"/>
      <c r="O178" s="20"/>
      <c r="P178" s="20"/>
      <c r="Q178" s="20"/>
      <c r="R178" s="20"/>
      <c r="S178" s="21"/>
      <c r="T178" s="14"/>
      <c r="U178" s="14"/>
      <c r="V178" s="14"/>
      <c r="W178" s="7"/>
    </row>
    <row r="179" spans="1:23" ht="21.25" customHeight="1" x14ac:dyDescent="0.3">
      <c r="A179" s="6">
        <f t="shared" si="3"/>
        <v>0</v>
      </c>
      <c r="B179" s="16">
        <f t="shared" si="3"/>
        <v>0</v>
      </c>
      <c r="C179" s="17"/>
      <c r="D179" s="18"/>
      <c r="E179" s="16">
        <f t="shared" si="4"/>
        <v>0</v>
      </c>
      <c r="F179" s="17"/>
      <c r="G179" s="18"/>
      <c r="H179" s="19"/>
      <c r="I179" s="20"/>
      <c r="J179" s="20"/>
      <c r="K179" s="20"/>
      <c r="L179" s="20"/>
      <c r="M179" s="21"/>
      <c r="N179" s="19"/>
      <c r="O179" s="20"/>
      <c r="P179" s="20"/>
      <c r="Q179" s="20"/>
      <c r="R179" s="20"/>
      <c r="S179" s="21"/>
      <c r="T179" s="14"/>
      <c r="U179" s="14"/>
      <c r="V179" s="14"/>
      <c r="W179" s="7"/>
    </row>
    <row r="180" spans="1:23" ht="21.25" customHeight="1" x14ac:dyDescent="0.3">
      <c r="A180" s="6">
        <f t="shared" si="3"/>
        <v>0</v>
      </c>
      <c r="B180" s="16">
        <f t="shared" si="3"/>
        <v>0</v>
      </c>
      <c r="C180" s="17"/>
      <c r="D180" s="18"/>
      <c r="E180" s="16">
        <f t="shared" si="4"/>
        <v>0</v>
      </c>
      <c r="F180" s="17"/>
      <c r="G180" s="18"/>
      <c r="H180" s="19"/>
      <c r="I180" s="20"/>
      <c r="J180" s="20"/>
      <c r="K180" s="20"/>
      <c r="L180" s="20"/>
      <c r="M180" s="21"/>
      <c r="N180" s="19"/>
      <c r="O180" s="20"/>
      <c r="P180" s="20"/>
      <c r="Q180" s="20"/>
      <c r="R180" s="20"/>
      <c r="S180" s="21"/>
      <c r="T180" s="14"/>
      <c r="U180" s="14"/>
      <c r="V180" s="14"/>
      <c r="W180" s="7"/>
    </row>
    <row r="181" spans="1:23" ht="21.25" customHeight="1" x14ac:dyDescent="0.3">
      <c r="A181" s="6">
        <f t="shared" ref="A181:B188" si="5">A112</f>
        <v>0</v>
      </c>
      <c r="B181" s="16">
        <f t="shared" si="5"/>
        <v>0</v>
      </c>
      <c r="C181" s="17"/>
      <c r="D181" s="18"/>
      <c r="E181" s="16">
        <f t="shared" si="4"/>
        <v>0</v>
      </c>
      <c r="F181" s="17"/>
      <c r="G181" s="18"/>
      <c r="H181" s="19"/>
      <c r="I181" s="20"/>
      <c r="J181" s="20"/>
      <c r="K181" s="20"/>
      <c r="L181" s="20"/>
      <c r="M181" s="21"/>
      <c r="N181" s="19"/>
      <c r="O181" s="20"/>
      <c r="P181" s="20"/>
      <c r="Q181" s="20"/>
      <c r="R181" s="20"/>
      <c r="S181" s="21"/>
      <c r="T181" s="14"/>
      <c r="U181" s="14"/>
      <c r="V181" s="14"/>
      <c r="W181" s="7"/>
    </row>
    <row r="182" spans="1:23" ht="21.25" customHeight="1" x14ac:dyDescent="0.3">
      <c r="A182" s="6">
        <f t="shared" si="5"/>
        <v>0</v>
      </c>
      <c r="B182" s="16">
        <f t="shared" si="5"/>
        <v>0</v>
      </c>
      <c r="C182" s="17"/>
      <c r="D182" s="18"/>
      <c r="E182" s="16">
        <f t="shared" si="4"/>
        <v>0</v>
      </c>
      <c r="F182" s="17"/>
      <c r="G182" s="18"/>
      <c r="H182" s="19"/>
      <c r="I182" s="20"/>
      <c r="J182" s="20"/>
      <c r="K182" s="20"/>
      <c r="L182" s="20"/>
      <c r="M182" s="21"/>
      <c r="N182" s="19"/>
      <c r="O182" s="20"/>
      <c r="P182" s="20"/>
      <c r="Q182" s="20"/>
      <c r="R182" s="20"/>
      <c r="S182" s="21"/>
      <c r="T182" s="14"/>
      <c r="U182" s="14"/>
      <c r="V182" s="14"/>
      <c r="W182" s="7"/>
    </row>
    <row r="183" spans="1:23" ht="21.25" customHeight="1" x14ac:dyDescent="0.3">
      <c r="A183" s="6">
        <f t="shared" si="5"/>
        <v>0</v>
      </c>
      <c r="B183" s="16">
        <f t="shared" si="5"/>
        <v>0</v>
      </c>
      <c r="C183" s="17"/>
      <c r="D183" s="18"/>
      <c r="E183" s="16">
        <f t="shared" si="4"/>
        <v>0</v>
      </c>
      <c r="F183" s="17"/>
      <c r="G183" s="18"/>
      <c r="H183" s="19"/>
      <c r="I183" s="20"/>
      <c r="J183" s="20"/>
      <c r="K183" s="20"/>
      <c r="L183" s="20"/>
      <c r="M183" s="21"/>
      <c r="N183" s="19"/>
      <c r="O183" s="20"/>
      <c r="P183" s="20"/>
      <c r="Q183" s="20"/>
      <c r="R183" s="20"/>
      <c r="S183" s="21"/>
      <c r="T183" s="14"/>
      <c r="U183" s="14"/>
      <c r="V183" s="14"/>
      <c r="W183" s="7"/>
    </row>
    <row r="184" spans="1:23" ht="21.25" customHeight="1" x14ac:dyDescent="0.3">
      <c r="A184" s="6">
        <f t="shared" si="5"/>
        <v>0</v>
      </c>
      <c r="B184" s="16">
        <f t="shared" si="5"/>
        <v>0</v>
      </c>
      <c r="C184" s="17"/>
      <c r="D184" s="18"/>
      <c r="E184" s="16">
        <f t="shared" si="4"/>
        <v>0</v>
      </c>
      <c r="F184" s="17"/>
      <c r="G184" s="18"/>
      <c r="H184" s="19"/>
      <c r="I184" s="20"/>
      <c r="J184" s="20"/>
      <c r="K184" s="20"/>
      <c r="L184" s="20"/>
      <c r="M184" s="21"/>
      <c r="N184" s="19"/>
      <c r="O184" s="20"/>
      <c r="P184" s="20"/>
      <c r="Q184" s="20"/>
      <c r="R184" s="20"/>
      <c r="S184" s="21"/>
      <c r="T184" s="14"/>
      <c r="U184" s="14"/>
      <c r="V184" s="14"/>
      <c r="W184" s="7"/>
    </row>
    <row r="185" spans="1:23" ht="21.25" customHeight="1" x14ac:dyDescent="0.3">
      <c r="A185" s="6">
        <f t="shared" si="5"/>
        <v>0</v>
      </c>
      <c r="B185" s="16">
        <f t="shared" si="5"/>
        <v>0</v>
      </c>
      <c r="C185" s="17"/>
      <c r="D185" s="18"/>
      <c r="E185" s="16">
        <f t="shared" si="4"/>
        <v>0</v>
      </c>
      <c r="F185" s="17"/>
      <c r="G185" s="18"/>
      <c r="H185" s="19"/>
      <c r="I185" s="20"/>
      <c r="J185" s="20"/>
      <c r="K185" s="20"/>
      <c r="L185" s="20"/>
      <c r="M185" s="21"/>
      <c r="N185" s="19"/>
      <c r="O185" s="20"/>
      <c r="P185" s="20"/>
      <c r="Q185" s="20"/>
      <c r="R185" s="20"/>
      <c r="S185" s="21"/>
      <c r="T185" s="14"/>
      <c r="U185" s="14"/>
      <c r="V185" s="14"/>
      <c r="W185" s="7"/>
    </row>
    <row r="186" spans="1:23" ht="21.25" customHeight="1" x14ac:dyDescent="0.3">
      <c r="A186" s="6">
        <f t="shared" si="5"/>
        <v>0</v>
      </c>
      <c r="B186" s="16">
        <f t="shared" si="5"/>
        <v>0</v>
      </c>
      <c r="C186" s="17"/>
      <c r="D186" s="18"/>
      <c r="E186" s="16">
        <f t="shared" si="4"/>
        <v>0</v>
      </c>
      <c r="F186" s="17"/>
      <c r="G186" s="18"/>
      <c r="H186" s="19"/>
      <c r="I186" s="20"/>
      <c r="J186" s="20"/>
      <c r="K186" s="20"/>
      <c r="L186" s="20"/>
      <c r="M186" s="21"/>
      <c r="N186" s="19"/>
      <c r="O186" s="20"/>
      <c r="P186" s="20"/>
      <c r="Q186" s="20"/>
      <c r="R186" s="20"/>
      <c r="S186" s="21"/>
      <c r="T186" s="14"/>
      <c r="U186" s="14"/>
      <c r="V186" s="14"/>
      <c r="W186" s="7"/>
    </row>
    <row r="187" spans="1:23" ht="21.25" customHeight="1" x14ac:dyDescent="0.3">
      <c r="A187" s="6">
        <f t="shared" si="5"/>
        <v>0</v>
      </c>
      <c r="B187" s="16">
        <f t="shared" si="5"/>
        <v>0</v>
      </c>
      <c r="C187" s="17"/>
      <c r="D187" s="18"/>
      <c r="E187" s="16">
        <f t="shared" si="4"/>
        <v>0</v>
      </c>
      <c r="F187" s="17"/>
      <c r="G187" s="18"/>
      <c r="H187" s="19"/>
      <c r="I187" s="20"/>
      <c r="J187" s="20"/>
      <c r="K187" s="20"/>
      <c r="L187" s="20"/>
      <c r="M187" s="21"/>
      <c r="N187" s="19"/>
      <c r="O187" s="20"/>
      <c r="P187" s="20"/>
      <c r="Q187" s="20"/>
      <c r="R187" s="20"/>
      <c r="S187" s="21"/>
      <c r="T187" s="14"/>
      <c r="U187" s="14"/>
      <c r="V187" s="14"/>
      <c r="W187" s="7"/>
    </row>
    <row r="188" spans="1:23" ht="21.25" customHeight="1" x14ac:dyDescent="0.3">
      <c r="A188" s="6">
        <f t="shared" si="5"/>
        <v>0</v>
      </c>
      <c r="B188" s="16">
        <f t="shared" si="5"/>
        <v>0</v>
      </c>
      <c r="C188" s="17"/>
      <c r="D188" s="18"/>
      <c r="E188" s="16">
        <f t="shared" si="4"/>
        <v>0</v>
      </c>
      <c r="F188" s="17"/>
      <c r="G188" s="18"/>
      <c r="H188" s="19"/>
      <c r="I188" s="20"/>
      <c r="J188" s="20"/>
      <c r="K188" s="20"/>
      <c r="L188" s="20"/>
      <c r="M188" s="21"/>
      <c r="N188" s="19"/>
      <c r="O188" s="20"/>
      <c r="P188" s="20"/>
      <c r="Q188" s="20"/>
      <c r="R188" s="20"/>
      <c r="S188" s="21"/>
      <c r="T188" s="14"/>
      <c r="U188" s="14"/>
      <c r="V188" s="14"/>
      <c r="W188" s="7"/>
    </row>
  </sheetData>
  <mergeCells count="501">
    <mergeCell ref="B3:E3"/>
    <mergeCell ref="G3:H3"/>
    <mergeCell ref="J3:M3"/>
    <mergeCell ref="O3:R3"/>
    <mergeCell ref="T3:W3"/>
    <mergeCell ref="B6:G6"/>
    <mergeCell ref="H6:V6"/>
    <mergeCell ref="B14:C14"/>
    <mergeCell ref="D14:E14"/>
    <mergeCell ref="F14:G14"/>
    <mergeCell ref="H14:I14"/>
    <mergeCell ref="J14:K14"/>
    <mergeCell ref="L14:M14"/>
    <mergeCell ref="B8:G8"/>
    <mergeCell ref="H8:V8"/>
    <mergeCell ref="B10:G10"/>
    <mergeCell ref="H10:V10"/>
    <mergeCell ref="B12:C12"/>
    <mergeCell ref="D12:E12"/>
    <mergeCell ref="F12:G12"/>
    <mergeCell ref="H12:I12"/>
    <mergeCell ref="J12:K12"/>
    <mergeCell ref="L12:V12"/>
    <mergeCell ref="B19:E19"/>
    <mergeCell ref="F19:I19"/>
    <mergeCell ref="J19:K19"/>
    <mergeCell ref="L19:V19"/>
    <mergeCell ref="B20:E20"/>
    <mergeCell ref="F20:I20"/>
    <mergeCell ref="J20:K20"/>
    <mergeCell ref="L20:V20"/>
    <mergeCell ref="B16:E16"/>
    <mergeCell ref="F16:I16"/>
    <mergeCell ref="J16:K16"/>
    <mergeCell ref="L16:V16"/>
    <mergeCell ref="B18:E18"/>
    <mergeCell ref="F18:I18"/>
    <mergeCell ref="J18:K18"/>
    <mergeCell ref="L18:V18"/>
    <mergeCell ref="A24:W25"/>
    <mergeCell ref="B28:E28"/>
    <mergeCell ref="G28:H28"/>
    <mergeCell ref="J28:M28"/>
    <mergeCell ref="O28:R28"/>
    <mergeCell ref="T28:W28"/>
    <mergeCell ref="B21:E21"/>
    <mergeCell ref="F21:I21"/>
    <mergeCell ref="J21:K21"/>
    <mergeCell ref="L21:V21"/>
    <mergeCell ref="B22:E22"/>
    <mergeCell ref="F22:I22"/>
    <mergeCell ref="J22:K22"/>
    <mergeCell ref="L22:V22"/>
    <mergeCell ref="B33:F33"/>
    <mergeCell ref="I33:O33"/>
    <mergeCell ref="Q33:Q34"/>
    <mergeCell ref="R33:V34"/>
    <mergeCell ref="W33:W34"/>
    <mergeCell ref="B34:F34"/>
    <mergeCell ref="J34:N34"/>
    <mergeCell ref="A30:G30"/>
    <mergeCell ref="I30:O30"/>
    <mergeCell ref="Q30:W30"/>
    <mergeCell ref="B31:F31"/>
    <mergeCell ref="J31:N31"/>
    <mergeCell ref="Q31:Q32"/>
    <mergeCell ref="R31:V32"/>
    <mergeCell ref="W31:W32"/>
    <mergeCell ref="B32:F32"/>
    <mergeCell ref="B35:F35"/>
    <mergeCell ref="J35:N35"/>
    <mergeCell ref="R35:V35"/>
    <mergeCell ref="B36:F36"/>
    <mergeCell ref="I36:I37"/>
    <mergeCell ref="J36:N37"/>
    <mergeCell ref="O36:O37"/>
    <mergeCell ref="Q36:Q37"/>
    <mergeCell ref="R36:V37"/>
    <mergeCell ref="W36:W37"/>
    <mergeCell ref="B37:F37"/>
    <mergeCell ref="J38:N38"/>
    <mergeCell ref="Q38:Q39"/>
    <mergeCell ref="R38:V39"/>
    <mergeCell ref="W38:W39"/>
    <mergeCell ref="A39:G39"/>
    <mergeCell ref="I39:I40"/>
    <mergeCell ref="J39:N40"/>
    <mergeCell ref="O39:O40"/>
    <mergeCell ref="A43:A44"/>
    <mergeCell ref="B43:F44"/>
    <mergeCell ref="G43:G44"/>
    <mergeCell ref="R44:V44"/>
    <mergeCell ref="A45:A46"/>
    <mergeCell ref="B45:F46"/>
    <mergeCell ref="G45:G46"/>
    <mergeCell ref="B40:F40"/>
    <mergeCell ref="A41:A42"/>
    <mergeCell ref="B41:F42"/>
    <mergeCell ref="G41:G42"/>
    <mergeCell ref="J41:N41"/>
    <mergeCell ref="Q41:W41"/>
    <mergeCell ref="J42:N42"/>
    <mergeCell ref="Q42:Q43"/>
    <mergeCell ref="R42:V43"/>
    <mergeCell ref="W42:W43"/>
    <mergeCell ref="B52:F52"/>
    <mergeCell ref="J52:N52"/>
    <mergeCell ref="R52:V52"/>
    <mergeCell ref="B53:F53"/>
    <mergeCell ref="J53:N53"/>
    <mergeCell ref="B54:F54"/>
    <mergeCell ref="J54:N54"/>
    <mergeCell ref="Q54:W54"/>
    <mergeCell ref="B49:E49"/>
    <mergeCell ref="G49:H49"/>
    <mergeCell ref="J49:M49"/>
    <mergeCell ref="O49:R49"/>
    <mergeCell ref="T49:W49"/>
    <mergeCell ref="A51:G51"/>
    <mergeCell ref="J51:N51"/>
    <mergeCell ref="Q51:W51"/>
    <mergeCell ref="J57:N57"/>
    <mergeCell ref="Q57:W57"/>
    <mergeCell ref="A58:G58"/>
    <mergeCell ref="R58:V58"/>
    <mergeCell ref="B59:F59"/>
    <mergeCell ref="I59:O59"/>
    <mergeCell ref="R59:V59"/>
    <mergeCell ref="B55:F55"/>
    <mergeCell ref="I55:I56"/>
    <mergeCell ref="J55:N56"/>
    <mergeCell ref="O55:O56"/>
    <mergeCell ref="R55:V55"/>
    <mergeCell ref="B56:F56"/>
    <mergeCell ref="A63:A64"/>
    <mergeCell ref="B63:F64"/>
    <mergeCell ref="G63:G64"/>
    <mergeCell ref="I63:O63"/>
    <mergeCell ref="Q63:W63"/>
    <mergeCell ref="J64:N64"/>
    <mergeCell ref="R64:V64"/>
    <mergeCell ref="J60:N60"/>
    <mergeCell ref="R60:V60"/>
    <mergeCell ref="A61:G61"/>
    <mergeCell ref="J61:N61"/>
    <mergeCell ref="R61:V61"/>
    <mergeCell ref="B62:F62"/>
    <mergeCell ref="B70:E70"/>
    <mergeCell ref="G70:H70"/>
    <mergeCell ref="J70:M70"/>
    <mergeCell ref="O70:R70"/>
    <mergeCell ref="T70:W70"/>
    <mergeCell ref="A72:G72"/>
    <mergeCell ref="I72:O72"/>
    <mergeCell ref="Q72:W72"/>
    <mergeCell ref="B65:F65"/>
    <mergeCell ref="J65:N65"/>
    <mergeCell ref="R65:V65"/>
    <mergeCell ref="B66:F66"/>
    <mergeCell ref="J66:N66"/>
    <mergeCell ref="B67:F67"/>
    <mergeCell ref="A77:A78"/>
    <mergeCell ref="B77:F78"/>
    <mergeCell ref="G77:G78"/>
    <mergeCell ref="J77:N77"/>
    <mergeCell ref="R77:V77"/>
    <mergeCell ref="J78:N78"/>
    <mergeCell ref="R78:V78"/>
    <mergeCell ref="W73:W74"/>
    <mergeCell ref="J74:N74"/>
    <mergeCell ref="A75:A76"/>
    <mergeCell ref="B75:F76"/>
    <mergeCell ref="G75:G76"/>
    <mergeCell ref="R75:V75"/>
    <mergeCell ref="I76:O76"/>
    <mergeCell ref="R76:V76"/>
    <mergeCell ref="A73:A74"/>
    <mergeCell ref="B73:F74"/>
    <mergeCell ref="G73:G74"/>
    <mergeCell ref="J73:N73"/>
    <mergeCell ref="Q73:Q74"/>
    <mergeCell ref="R73:V74"/>
    <mergeCell ref="A83:G83"/>
    <mergeCell ref="I83:O83"/>
    <mergeCell ref="Q83:W83"/>
    <mergeCell ref="B84:F84"/>
    <mergeCell ref="J84:N84"/>
    <mergeCell ref="R84:V84"/>
    <mergeCell ref="B79:F79"/>
    <mergeCell ref="R79:V79"/>
    <mergeCell ref="B80:F80"/>
    <mergeCell ref="I80:O80"/>
    <mergeCell ref="R80:V80"/>
    <mergeCell ref="B81:F81"/>
    <mergeCell ref="J81:N81"/>
    <mergeCell ref="R81:V81"/>
    <mergeCell ref="A93:A94"/>
    <mergeCell ref="B93:E94"/>
    <mergeCell ref="F93:H94"/>
    <mergeCell ref="I93:K94"/>
    <mergeCell ref="L93:O93"/>
    <mergeCell ref="B85:F85"/>
    <mergeCell ref="R85:V85"/>
    <mergeCell ref="I86:O86"/>
    <mergeCell ref="A87:G87"/>
    <mergeCell ref="J87:N87"/>
    <mergeCell ref="Q87:W88"/>
    <mergeCell ref="B88:F88"/>
    <mergeCell ref="J88:N88"/>
    <mergeCell ref="P93:S94"/>
    <mergeCell ref="T93:W93"/>
    <mergeCell ref="B95:E95"/>
    <mergeCell ref="F95:H95"/>
    <mergeCell ref="I95:K95"/>
    <mergeCell ref="P95:S95"/>
    <mergeCell ref="B91:E91"/>
    <mergeCell ref="G91:H91"/>
    <mergeCell ref="J91:M91"/>
    <mergeCell ref="O91:R91"/>
    <mergeCell ref="T91:W91"/>
    <mergeCell ref="B98:E98"/>
    <mergeCell ref="F98:H98"/>
    <mergeCell ref="I98:K98"/>
    <mergeCell ref="P98:S98"/>
    <mergeCell ref="B99:E99"/>
    <mergeCell ref="F99:H99"/>
    <mergeCell ref="I99:K99"/>
    <mergeCell ref="P99:S99"/>
    <mergeCell ref="B96:E96"/>
    <mergeCell ref="F96:H96"/>
    <mergeCell ref="I96:K96"/>
    <mergeCell ref="P96:S96"/>
    <mergeCell ref="B97:E97"/>
    <mergeCell ref="F97:H97"/>
    <mergeCell ref="I97:K97"/>
    <mergeCell ref="P97:S97"/>
    <mergeCell ref="B102:E102"/>
    <mergeCell ref="F102:H102"/>
    <mergeCell ref="I102:K102"/>
    <mergeCell ref="P102:S102"/>
    <mergeCell ref="B103:E103"/>
    <mergeCell ref="F103:H103"/>
    <mergeCell ref="I103:K103"/>
    <mergeCell ref="P103:S103"/>
    <mergeCell ref="B100:E100"/>
    <mergeCell ref="F100:H100"/>
    <mergeCell ref="I100:K100"/>
    <mergeCell ref="P100:S100"/>
    <mergeCell ref="B101:E101"/>
    <mergeCell ref="F101:H101"/>
    <mergeCell ref="I101:K101"/>
    <mergeCell ref="P101:S101"/>
    <mergeCell ref="B106:E106"/>
    <mergeCell ref="F106:H106"/>
    <mergeCell ref="I106:K106"/>
    <mergeCell ref="P106:S106"/>
    <mergeCell ref="B107:E107"/>
    <mergeCell ref="F107:H107"/>
    <mergeCell ref="I107:K107"/>
    <mergeCell ref="P107:S107"/>
    <mergeCell ref="B104:E104"/>
    <mergeCell ref="F104:H104"/>
    <mergeCell ref="I104:K104"/>
    <mergeCell ref="P104:S104"/>
    <mergeCell ref="B105:E105"/>
    <mergeCell ref="F105:H105"/>
    <mergeCell ref="I105:K105"/>
    <mergeCell ref="P105:S105"/>
    <mergeCell ref="B110:E110"/>
    <mergeCell ref="F110:H110"/>
    <mergeCell ref="I110:K110"/>
    <mergeCell ref="P110:S110"/>
    <mergeCell ref="B111:E111"/>
    <mergeCell ref="F111:H111"/>
    <mergeCell ref="I111:K111"/>
    <mergeCell ref="P111:S111"/>
    <mergeCell ref="B108:E108"/>
    <mergeCell ref="F108:H108"/>
    <mergeCell ref="I108:K108"/>
    <mergeCell ref="P108:S108"/>
    <mergeCell ref="B109:E109"/>
    <mergeCell ref="F109:H109"/>
    <mergeCell ref="I109:K109"/>
    <mergeCell ref="P109:S109"/>
    <mergeCell ref="B114:E114"/>
    <mergeCell ref="F114:H114"/>
    <mergeCell ref="I114:K114"/>
    <mergeCell ref="P114:S114"/>
    <mergeCell ref="B115:E115"/>
    <mergeCell ref="F115:H115"/>
    <mergeCell ref="I115:K115"/>
    <mergeCell ref="P115:S115"/>
    <mergeCell ref="B112:E112"/>
    <mergeCell ref="F112:H112"/>
    <mergeCell ref="I112:K112"/>
    <mergeCell ref="P112:S112"/>
    <mergeCell ref="B113:E113"/>
    <mergeCell ref="F113:H113"/>
    <mergeCell ref="I113:K113"/>
    <mergeCell ref="P113:S113"/>
    <mergeCell ref="T120:W120"/>
    <mergeCell ref="A122:T122"/>
    <mergeCell ref="U122:W122"/>
    <mergeCell ref="B123:T123"/>
    <mergeCell ref="U123:W123"/>
    <mergeCell ref="B124:T124"/>
    <mergeCell ref="U124:W124"/>
    <mergeCell ref="B116:E116"/>
    <mergeCell ref="F116:H116"/>
    <mergeCell ref="I116:K116"/>
    <mergeCell ref="P116:S116"/>
    <mergeCell ref="B120:E120"/>
    <mergeCell ref="G120:H120"/>
    <mergeCell ref="J120:M120"/>
    <mergeCell ref="O120:R120"/>
    <mergeCell ref="B128:T128"/>
    <mergeCell ref="U128:W128"/>
    <mergeCell ref="A130:T130"/>
    <mergeCell ref="U130:W130"/>
    <mergeCell ref="B131:T131"/>
    <mergeCell ref="U131:W131"/>
    <mergeCell ref="B125:T125"/>
    <mergeCell ref="U125:W125"/>
    <mergeCell ref="B126:T126"/>
    <mergeCell ref="U126:W126"/>
    <mergeCell ref="B127:T127"/>
    <mergeCell ref="U127:W127"/>
    <mergeCell ref="B135:T135"/>
    <mergeCell ref="U135:W135"/>
    <mergeCell ref="B136:T136"/>
    <mergeCell ref="U136:W136"/>
    <mergeCell ref="B137:T137"/>
    <mergeCell ref="U137:W137"/>
    <mergeCell ref="B132:T132"/>
    <mergeCell ref="U132:W132"/>
    <mergeCell ref="B133:T133"/>
    <mergeCell ref="U133:W133"/>
    <mergeCell ref="B134:T134"/>
    <mergeCell ref="U134:W134"/>
    <mergeCell ref="B142:T142"/>
    <mergeCell ref="U142:W142"/>
    <mergeCell ref="B143:T143"/>
    <mergeCell ref="U143:W143"/>
    <mergeCell ref="B144:T144"/>
    <mergeCell ref="U144:W144"/>
    <mergeCell ref="A139:T139"/>
    <mergeCell ref="U139:W139"/>
    <mergeCell ref="B140:T140"/>
    <mergeCell ref="U140:W140"/>
    <mergeCell ref="B141:T141"/>
    <mergeCell ref="U141:W141"/>
    <mergeCell ref="A149:C149"/>
    <mergeCell ref="D149:M149"/>
    <mergeCell ref="N149:W149"/>
    <mergeCell ref="A150:C150"/>
    <mergeCell ref="D150:M150"/>
    <mergeCell ref="N150:W150"/>
    <mergeCell ref="B145:T145"/>
    <mergeCell ref="U145:W145"/>
    <mergeCell ref="B146:T146"/>
    <mergeCell ref="U146:W146"/>
    <mergeCell ref="A148:C148"/>
    <mergeCell ref="D148:M148"/>
    <mergeCell ref="N148:W148"/>
    <mergeCell ref="A153:C153"/>
    <mergeCell ref="D153:M153"/>
    <mergeCell ref="N153:W153"/>
    <mergeCell ref="B156:E156"/>
    <mergeCell ref="G156:H156"/>
    <mergeCell ref="J156:M156"/>
    <mergeCell ref="O156:R156"/>
    <mergeCell ref="T156:W156"/>
    <mergeCell ref="A151:C151"/>
    <mergeCell ref="D151:M151"/>
    <mergeCell ref="N151:W151"/>
    <mergeCell ref="A152:C152"/>
    <mergeCell ref="D152:M152"/>
    <mergeCell ref="N152:W152"/>
    <mergeCell ref="V161:W161"/>
    <mergeCell ref="A160:C160"/>
    <mergeCell ref="D160:I160"/>
    <mergeCell ref="J160:L160"/>
    <mergeCell ref="M160:R160"/>
    <mergeCell ref="S160:U160"/>
    <mergeCell ref="V160:W160"/>
    <mergeCell ref="A158:W158"/>
    <mergeCell ref="A159:C159"/>
    <mergeCell ref="D159:I159"/>
    <mergeCell ref="J159:L159"/>
    <mergeCell ref="M159:R159"/>
    <mergeCell ref="S159:U159"/>
    <mergeCell ref="V159:W159"/>
    <mergeCell ref="B163:D163"/>
    <mergeCell ref="E163:G163"/>
    <mergeCell ref="H163:M163"/>
    <mergeCell ref="N163:S163"/>
    <mergeCell ref="B164:D164"/>
    <mergeCell ref="E164:G164"/>
    <mergeCell ref="H164:M164"/>
    <mergeCell ref="N164:S164"/>
    <mergeCell ref="A161:C161"/>
    <mergeCell ref="D161:I161"/>
    <mergeCell ref="J161:L161"/>
    <mergeCell ref="M161:R161"/>
    <mergeCell ref="S161:U161"/>
    <mergeCell ref="B167:D167"/>
    <mergeCell ref="E167:G167"/>
    <mergeCell ref="H167:M167"/>
    <mergeCell ref="N167:S167"/>
    <mergeCell ref="B168:D168"/>
    <mergeCell ref="E168:G168"/>
    <mergeCell ref="H168:M168"/>
    <mergeCell ref="N168:S168"/>
    <mergeCell ref="B165:D165"/>
    <mergeCell ref="E165:G165"/>
    <mergeCell ref="H165:M165"/>
    <mergeCell ref="N165:S165"/>
    <mergeCell ref="B166:D166"/>
    <mergeCell ref="E166:G166"/>
    <mergeCell ref="H166:M166"/>
    <mergeCell ref="N166:S166"/>
    <mergeCell ref="B171:D171"/>
    <mergeCell ref="E171:G171"/>
    <mergeCell ref="H171:M171"/>
    <mergeCell ref="N171:S171"/>
    <mergeCell ref="B172:D172"/>
    <mergeCell ref="E172:G172"/>
    <mergeCell ref="H172:M172"/>
    <mergeCell ref="N172:S172"/>
    <mergeCell ref="B169:D169"/>
    <mergeCell ref="E169:G169"/>
    <mergeCell ref="H169:M169"/>
    <mergeCell ref="N169:S169"/>
    <mergeCell ref="B170:D170"/>
    <mergeCell ref="E170:G170"/>
    <mergeCell ref="H170:M170"/>
    <mergeCell ref="N170:S170"/>
    <mergeCell ref="B175:D175"/>
    <mergeCell ref="E175:G175"/>
    <mergeCell ref="H175:M175"/>
    <mergeCell ref="N175:S175"/>
    <mergeCell ref="B176:D176"/>
    <mergeCell ref="E176:G176"/>
    <mergeCell ref="H176:M176"/>
    <mergeCell ref="N176:S176"/>
    <mergeCell ref="B173:D173"/>
    <mergeCell ref="E173:G173"/>
    <mergeCell ref="H173:M173"/>
    <mergeCell ref="N173:S173"/>
    <mergeCell ref="B174:D174"/>
    <mergeCell ref="E174:G174"/>
    <mergeCell ref="H174:M174"/>
    <mergeCell ref="N174:S174"/>
    <mergeCell ref="B179:D179"/>
    <mergeCell ref="E179:G179"/>
    <mergeCell ref="H179:M179"/>
    <mergeCell ref="N179:S179"/>
    <mergeCell ref="B180:D180"/>
    <mergeCell ref="E180:G180"/>
    <mergeCell ref="H180:M180"/>
    <mergeCell ref="N180:S180"/>
    <mergeCell ref="B177:D177"/>
    <mergeCell ref="E177:G177"/>
    <mergeCell ref="H177:M177"/>
    <mergeCell ref="N177:S177"/>
    <mergeCell ref="B178:D178"/>
    <mergeCell ref="E178:G178"/>
    <mergeCell ref="H178:M178"/>
    <mergeCell ref="N178:S178"/>
    <mergeCell ref="B183:D183"/>
    <mergeCell ref="E183:G183"/>
    <mergeCell ref="H183:M183"/>
    <mergeCell ref="N183:S183"/>
    <mergeCell ref="B184:D184"/>
    <mergeCell ref="E184:G184"/>
    <mergeCell ref="H184:M184"/>
    <mergeCell ref="N184:S184"/>
    <mergeCell ref="B181:D181"/>
    <mergeCell ref="E181:G181"/>
    <mergeCell ref="H181:M181"/>
    <mergeCell ref="N181:S181"/>
    <mergeCell ref="B182:D182"/>
    <mergeCell ref="E182:G182"/>
    <mergeCell ref="H182:M182"/>
    <mergeCell ref="N182:S182"/>
    <mergeCell ref="B187:D187"/>
    <mergeCell ref="E187:G187"/>
    <mergeCell ref="H187:M187"/>
    <mergeCell ref="N187:S187"/>
    <mergeCell ref="B188:D188"/>
    <mergeCell ref="E188:G188"/>
    <mergeCell ref="H188:M188"/>
    <mergeCell ref="N188:S188"/>
    <mergeCell ref="B185:D185"/>
    <mergeCell ref="E185:G185"/>
    <mergeCell ref="H185:M185"/>
    <mergeCell ref="N185:S185"/>
    <mergeCell ref="B186:D186"/>
    <mergeCell ref="E186:G186"/>
    <mergeCell ref="H186:M186"/>
    <mergeCell ref="N186:S186"/>
  </mergeCells>
  <conditionalFormatting sqref="H14">
    <cfRule type="cellIs" priority="5" operator="lessThan">
      <formula>20</formula>
    </cfRule>
    <cfRule type="cellIs" dxfId="16" priority="6" operator="between">
      <formula>20</formula>
      <formula>70</formula>
    </cfRule>
    <cfRule type="cellIs" dxfId="15" priority="7" operator="between">
      <formula>71</formula>
      <formula>200</formula>
    </cfRule>
    <cfRule type="cellIs" dxfId="14" priority="8" operator="greaterThan">
      <formula>201</formula>
    </cfRule>
  </conditionalFormatting>
  <conditionalFormatting sqref="L14">
    <cfRule type="cellIs" priority="1" operator="lessThan">
      <formula>20</formula>
    </cfRule>
    <cfRule type="cellIs" dxfId="13" priority="2" operator="between">
      <formula>20</formula>
      <formula>70</formula>
    </cfRule>
    <cfRule type="cellIs" dxfId="12" priority="3" operator="between">
      <formula>71</formula>
      <formula>200</formula>
    </cfRule>
    <cfRule type="cellIs" dxfId="11" priority="4" operator="greaterThan">
      <formula>201</formula>
    </cfRule>
  </conditionalFormatting>
  <conditionalFormatting sqref="L95:L116 T95:T116">
    <cfRule type="cellIs" priority="21" operator="equal">
      <formula>1</formula>
    </cfRule>
    <cfRule type="cellIs" dxfId="10" priority="22" operator="between">
      <formula>3</formula>
      <formula>6</formula>
    </cfRule>
    <cfRule type="cellIs" dxfId="9" priority="23" operator="between">
      <formula>7</formula>
      <formula>14</formula>
    </cfRule>
    <cfRule type="cellIs" dxfId="8" priority="24" operator="greaterThanOrEqual">
      <formula>15</formula>
    </cfRule>
  </conditionalFormatting>
  <conditionalFormatting sqref="M95:M116 U95:U116">
    <cfRule type="cellIs" priority="17" operator="between">
      <formula>0</formula>
      <formula>0.5</formula>
    </cfRule>
    <cfRule type="cellIs" dxfId="7" priority="18" operator="between">
      <formula>1</formula>
      <formula>2</formula>
    </cfRule>
    <cfRule type="cellIs" dxfId="6" priority="20" operator="between">
      <formula>6</formula>
      <formula>10</formula>
    </cfRule>
  </conditionalFormatting>
  <conditionalFormatting sqref="M95:N116 U95:V116">
    <cfRule type="cellIs" dxfId="5" priority="15" operator="equal">
      <formula>3</formula>
    </cfRule>
  </conditionalFormatting>
  <conditionalFormatting sqref="N95:N116 V95:V116">
    <cfRule type="cellIs" priority="13" operator="between">
      <formula>0.1</formula>
      <formula>0.5</formula>
    </cfRule>
    <cfRule type="cellIs" dxfId="4" priority="14" operator="equal">
      <formula>1</formula>
    </cfRule>
    <cfRule type="cellIs" dxfId="3" priority="16" operator="between">
      <formula>6</formula>
      <formula>10</formula>
    </cfRule>
  </conditionalFormatting>
  <conditionalFormatting sqref="O95:O116 W95:W116">
    <cfRule type="cellIs" priority="9" operator="lessThan">
      <formula>20</formula>
    </cfRule>
    <cfRule type="cellIs" dxfId="2" priority="10" operator="between">
      <formula>20</formula>
      <formula>70</formula>
    </cfRule>
    <cfRule type="cellIs" dxfId="1" priority="11" operator="between">
      <formula>71</formula>
      <formula>200</formula>
    </cfRule>
    <cfRule type="cellIs" dxfId="0" priority="12" operator="greaterThan">
      <formula>201</formula>
    </cfRule>
  </conditionalFormatting>
  <pageMargins left="0.23622047244094491" right="0.23622047244094491" top="0.59055118110236227" bottom="0.39370078740157483" header="0.31496062992125984" footer="0.31496062992125984"/>
  <pageSetup paperSize="9" scale="69" orientation="landscape" r:id="rId1"/>
  <headerFooter>
    <oddHeader>&amp;C&amp;"-,Bold"&amp;24RISK ASSESSMENT</oddHeader>
    <oddFooter>&amp;C&amp;10pg. &amp;P</oddFooter>
  </headerFooter>
  <rowBreaks count="6" manualBreakCount="6">
    <brk id="25" max="22" man="1"/>
    <brk id="46" max="22" man="1"/>
    <brk id="67" max="22" man="1"/>
    <brk id="88" max="22" man="1"/>
    <brk id="117" max="22" man="1"/>
    <brk id="153" max="2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9423D-E10B-4F91-8BC8-485F19D19313}">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EF692-8376-4BA5-9BD5-741385773D8D}">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8EEDEF642C08546AB75D582B7D51EC6" ma:contentTypeVersion="14" ma:contentTypeDescription="Create a new document." ma:contentTypeScope="" ma:versionID="9f1984a3f63a604c8af97c004ce1a7d0">
  <xsd:schema xmlns:xsd="http://www.w3.org/2001/XMLSchema" xmlns:xs="http://www.w3.org/2001/XMLSchema" xmlns:p="http://schemas.microsoft.com/office/2006/metadata/properties" xmlns:ns2="a5d5bf24-1186-4aa0-9afe-6ceb8fd9fe51" xmlns:ns3="67727345-17ab-469b-a3e1-f6b7267c71c2" targetNamespace="http://schemas.microsoft.com/office/2006/metadata/properties" ma:root="true" ma:fieldsID="00dff3e75619c15fba1c717f9193b817" ns2:_="" ns3:_="">
    <xsd:import namespace="a5d5bf24-1186-4aa0-9afe-6ceb8fd9fe51"/>
    <xsd:import namespace="67727345-17ab-469b-a3e1-f6b7267c71c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AutoTags" minOccurs="0"/>
                <xsd:element ref="ns3:MediaServiceOCR" minOccurs="0"/>
                <xsd:element ref="ns3:MediaServiceGenerationTime" minOccurs="0"/>
                <xsd:element ref="ns3:MediaServiceEventHashCode" minOccurs="0"/>
                <xsd:element ref="ns3:_Flow_SignoffStatu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5bf24-1186-4aa0-9afe-6ceb8fd9fe5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727345-17ab-469b-a3e1-f6b7267c71c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67727345-17ab-469b-a3e1-f6b7267c71c2" xsi:nil="true"/>
  </documentManagement>
</p:properties>
</file>

<file path=customXml/itemProps1.xml><?xml version="1.0" encoding="utf-8"?>
<ds:datastoreItem xmlns:ds="http://schemas.openxmlformats.org/officeDocument/2006/customXml" ds:itemID="{C28600EC-36A2-43E9-B273-3E7C15DF4DE3}">
  <ds:schemaRefs>
    <ds:schemaRef ds:uri="http://schemas.microsoft.com/sharepoint/v3/contenttype/forms"/>
  </ds:schemaRefs>
</ds:datastoreItem>
</file>

<file path=customXml/itemProps2.xml><?xml version="1.0" encoding="utf-8"?>
<ds:datastoreItem xmlns:ds="http://schemas.openxmlformats.org/officeDocument/2006/customXml" ds:itemID="{9D5E53AB-62E8-45B8-8483-BEC4FA0982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d5bf24-1186-4aa0-9afe-6ceb8fd9fe51"/>
    <ds:schemaRef ds:uri="67727345-17ab-469b-a3e1-f6b7267c71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AD602DD-F590-4A0B-96DB-81A91801476C}">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67727345-17ab-469b-a3e1-f6b7267c71c2"/>
    <ds:schemaRef ds:uri="http://schemas.microsoft.com/office/2006/documentManagement/types"/>
    <ds:schemaRef ds:uri="a5d5bf24-1186-4aa0-9afe-6ceb8fd9fe51"/>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Operations</vt:lpstr>
      <vt:lpstr>Maintenance</vt:lpstr>
      <vt:lpstr>Tooling</vt:lpstr>
      <vt:lpstr>Operations!Print_Area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Corbin, Dustin</dc:creator>
  <cp:lastModifiedBy>Brian Bebyn</cp:lastModifiedBy>
  <dcterms:created xsi:type="dcterms:W3CDTF">2022-05-16T14:55:08Z</dcterms:created>
  <dcterms:modified xsi:type="dcterms:W3CDTF">2024-02-06T19:16:21Z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0x010100B8EEDEF642C08546AB75D582B7D51EC6</vt:lpwstr>
  </property>
</Properties>
</file>